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5" windowWidth="12435" windowHeight="8010" firstSheet="2" activeTab="9"/>
  </bookViews>
  <sheets>
    <sheet name="prihlasky" sheetId="1" r:id="rId1"/>
    <sheet name="castoři" sheetId="2" r:id="rId2"/>
    <sheet name="místa" sheetId="3" r:id="rId3"/>
    <sheet name="kraje" sheetId="6" r:id="rId4"/>
    <sheet name="věk" sheetId="4" r:id="rId5"/>
    <sheet name="družiny" sheetId="5" r:id="rId6"/>
    <sheet name="zkušenosti" sheetId="7" r:id="rId7"/>
    <sheet name="práce-studium" sheetId="8" r:id="rId8"/>
    <sheet name="očekávání a motivace" sheetId="9" r:id="rId9"/>
    <sheet name="základní cíle pro castory" sheetId="10" r:id="rId10"/>
  </sheets>
  <calcPr calcId="0"/>
</workbook>
</file>

<file path=xl/calcChain.xml><?xml version="1.0" encoding="utf-8"?>
<calcChain xmlns="http://schemas.openxmlformats.org/spreadsheetml/2006/main">
  <c r="K4" i="4" l="1"/>
  <c r="N4" i="4"/>
  <c r="N3" i="4"/>
  <c r="N2" i="4"/>
  <c r="M4" i="4"/>
  <c r="M3" i="4"/>
  <c r="M2" i="4"/>
  <c r="L3" i="4"/>
  <c r="L4" i="4"/>
  <c r="L5"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2" i="4"/>
  <c r="G16" i="4"/>
  <c r="H16" i="4" s="1"/>
  <c r="I16" i="4" s="1"/>
  <c r="G32" i="4"/>
  <c r="H32" i="4" s="1"/>
  <c r="I32" i="4" s="1"/>
  <c r="G36" i="4"/>
  <c r="H36" i="4" s="1"/>
  <c r="I36" i="4" s="1"/>
  <c r="E3" i="4"/>
  <c r="G3" i="4" s="1"/>
  <c r="H3" i="4" s="1"/>
  <c r="I3" i="4" s="1"/>
  <c r="E4" i="4"/>
  <c r="G4" i="4" s="1"/>
  <c r="H4" i="4" s="1"/>
  <c r="I4" i="4" s="1"/>
  <c r="E5" i="4"/>
  <c r="G5" i="4" s="1"/>
  <c r="H5" i="4" s="1"/>
  <c r="I5" i="4" s="1"/>
  <c r="E6" i="4"/>
  <c r="G6" i="4" s="1"/>
  <c r="H6" i="4" s="1"/>
  <c r="I6" i="4" s="1"/>
  <c r="E7" i="4"/>
  <c r="G7" i="4" s="1"/>
  <c r="H7" i="4" s="1"/>
  <c r="I7" i="4" s="1"/>
  <c r="E8" i="4"/>
  <c r="G8" i="4" s="1"/>
  <c r="H8" i="4" s="1"/>
  <c r="I8" i="4" s="1"/>
  <c r="E9" i="4"/>
  <c r="G9" i="4" s="1"/>
  <c r="H9" i="4" s="1"/>
  <c r="I9" i="4" s="1"/>
  <c r="E10" i="4"/>
  <c r="G10" i="4" s="1"/>
  <c r="H10" i="4" s="1"/>
  <c r="I10" i="4" s="1"/>
  <c r="E11" i="4"/>
  <c r="G11" i="4" s="1"/>
  <c r="H11" i="4" s="1"/>
  <c r="I11" i="4" s="1"/>
  <c r="E12" i="4"/>
  <c r="G12" i="4" s="1"/>
  <c r="H12" i="4" s="1"/>
  <c r="I12" i="4" s="1"/>
  <c r="E13" i="4"/>
  <c r="G13" i="4" s="1"/>
  <c r="H13" i="4" s="1"/>
  <c r="I13" i="4" s="1"/>
  <c r="E14" i="4"/>
  <c r="G14" i="4" s="1"/>
  <c r="H14" i="4" s="1"/>
  <c r="I14" i="4" s="1"/>
  <c r="E15" i="4"/>
  <c r="G15" i="4" s="1"/>
  <c r="H15" i="4" s="1"/>
  <c r="I15" i="4" s="1"/>
  <c r="E16" i="4"/>
  <c r="E17" i="4"/>
  <c r="G17" i="4" s="1"/>
  <c r="H17" i="4" s="1"/>
  <c r="I17" i="4" s="1"/>
  <c r="E18" i="4"/>
  <c r="G18" i="4" s="1"/>
  <c r="H18" i="4" s="1"/>
  <c r="I18" i="4" s="1"/>
  <c r="E19" i="4"/>
  <c r="G19" i="4" s="1"/>
  <c r="H19" i="4" s="1"/>
  <c r="I19" i="4" s="1"/>
  <c r="E20" i="4"/>
  <c r="G20" i="4" s="1"/>
  <c r="H20" i="4" s="1"/>
  <c r="I20" i="4" s="1"/>
  <c r="E21" i="4"/>
  <c r="G21" i="4" s="1"/>
  <c r="H21" i="4" s="1"/>
  <c r="I21" i="4" s="1"/>
  <c r="E22" i="4"/>
  <c r="G22" i="4" s="1"/>
  <c r="H22" i="4" s="1"/>
  <c r="I22" i="4" s="1"/>
  <c r="E23" i="4"/>
  <c r="G23" i="4" s="1"/>
  <c r="H23" i="4" s="1"/>
  <c r="I23" i="4" s="1"/>
  <c r="E24" i="4"/>
  <c r="G24" i="4" s="1"/>
  <c r="H24" i="4" s="1"/>
  <c r="I24" i="4" s="1"/>
  <c r="E25" i="4"/>
  <c r="G25" i="4" s="1"/>
  <c r="H25" i="4" s="1"/>
  <c r="I25" i="4" s="1"/>
  <c r="E26" i="4"/>
  <c r="G26" i="4" s="1"/>
  <c r="H26" i="4" s="1"/>
  <c r="I26" i="4" s="1"/>
  <c r="E27" i="4"/>
  <c r="G27" i="4" s="1"/>
  <c r="H27" i="4" s="1"/>
  <c r="I27" i="4" s="1"/>
  <c r="E28" i="4"/>
  <c r="G28" i="4" s="1"/>
  <c r="H28" i="4" s="1"/>
  <c r="I28" i="4" s="1"/>
  <c r="E29" i="4"/>
  <c r="G29" i="4" s="1"/>
  <c r="H29" i="4" s="1"/>
  <c r="I29" i="4" s="1"/>
  <c r="E30" i="4"/>
  <c r="G30" i="4" s="1"/>
  <c r="H30" i="4" s="1"/>
  <c r="I30" i="4" s="1"/>
  <c r="E31" i="4"/>
  <c r="G31" i="4" s="1"/>
  <c r="H31" i="4" s="1"/>
  <c r="I31" i="4" s="1"/>
  <c r="E32" i="4"/>
  <c r="E33" i="4"/>
  <c r="G33" i="4" s="1"/>
  <c r="H33" i="4" s="1"/>
  <c r="I33" i="4" s="1"/>
  <c r="E34" i="4"/>
  <c r="G34" i="4" s="1"/>
  <c r="H34" i="4" s="1"/>
  <c r="I34" i="4" s="1"/>
  <c r="E35" i="4"/>
  <c r="G35" i="4" s="1"/>
  <c r="H35" i="4" s="1"/>
  <c r="I35" i="4" s="1"/>
  <c r="E36" i="4"/>
  <c r="E2" i="4"/>
  <c r="G2" i="4" s="1"/>
  <c r="H2" i="4" s="1"/>
  <c r="I2" i="4" s="1"/>
  <c r="K3" i="4" l="1"/>
  <c r="K2" i="4"/>
</calcChain>
</file>

<file path=xl/sharedStrings.xml><?xml version="1.0" encoding="utf-8"?>
<sst xmlns="http://schemas.openxmlformats.org/spreadsheetml/2006/main" count="1973" uniqueCount="766">
  <si>
    <t>datum přihlášení</t>
  </si>
  <si>
    <t xml:space="preserve"> kurs</t>
  </si>
  <si>
    <t xml:space="preserve"> jméno</t>
  </si>
  <si>
    <t xml:space="preserve"> příjmení</t>
  </si>
  <si>
    <t xml:space="preserve"> přezdívka</t>
  </si>
  <si>
    <t xml:space="preserve"> rodné číslo</t>
  </si>
  <si>
    <t xml:space="preserve"> adresa</t>
  </si>
  <si>
    <t xml:space="preserve"> telefon</t>
  </si>
  <si>
    <t xml:space="preserve"> e-mail</t>
  </si>
  <si>
    <t xml:space="preserve"> číslo střediska</t>
  </si>
  <si>
    <t xml:space="preserve"> název střediska</t>
  </si>
  <si>
    <t xml:space="preserve"> název oddílu</t>
  </si>
  <si>
    <t xml:space="preserve"> funkce</t>
  </si>
  <si>
    <t xml:space="preserve"> rok ČZ nebo VZ</t>
  </si>
  <si>
    <t xml:space="preserve"> místo ČZ nebo VZ</t>
  </si>
  <si>
    <t xml:space="preserve"> číslo ČZ nebo VZ dekretu</t>
  </si>
  <si>
    <t xml:space="preserve"> rok LŠ nebo ZK</t>
  </si>
  <si>
    <t xml:space="preserve"> místo LŠ</t>
  </si>
  <si>
    <t xml:space="preserve"> dekret LŠ</t>
  </si>
  <si>
    <t xml:space="preserve"> praxe LŠ</t>
  </si>
  <si>
    <t xml:space="preserve"> odhad složení ZK</t>
  </si>
  <si>
    <t xml:space="preserve"> motivace k VZ</t>
  </si>
  <si>
    <t xml:space="preserve"> proč Gemini?</t>
  </si>
  <si>
    <t xml:space="preserve"> odkud se dozvěděl</t>
  </si>
  <si>
    <t xml:space="preserve"> odjinud</t>
  </si>
  <si>
    <t>c</t>
  </si>
  <si>
    <t>Václav</t>
  </si>
  <si>
    <t>Svoboda</t>
  </si>
  <si>
    <t>Mikeš</t>
  </si>
  <si>
    <t>930527/1041</t>
  </si>
  <si>
    <t>Jana Augusty 271, Mladá Boleslav, 293 01</t>
  </si>
  <si>
    <t>vasiceksvoboda@seznam.cz</t>
  </si>
  <si>
    <t>217.01</t>
  </si>
  <si>
    <t>Ahoj,  rozhodl jsem se složit vůdcovské složit, neboť naše středisko se v současnosti zaměřilo na výchovu nových, mladých vedoucích. A jelikož jsem již před několika složil ČZ, nyní je na řadě zkouška vůdcovská. V současnosti sice nevedu žádný oddíl, ale v budoucnu bych se měl stát zástupcem vedoucího oddílu našeho roverského kmene, a tak jsou pro mě každé znalosti a dovednosti cenné.  Vedení oddílu bych se chtěl věnovat, dokud bude čas a síla..a jelikož jsem teprve na vysoké škole, tak doufám, že času bude ještě dostatek.  Zdravím a přeji hezký den.... Mikeš :)</t>
  </si>
  <si>
    <t>Ivana</t>
  </si>
  <si>
    <t>Trummová</t>
  </si>
  <si>
    <t>Ivča</t>
  </si>
  <si>
    <t>955710/3655</t>
  </si>
  <si>
    <t>Markovická 662, Hradec Králové, 50003</t>
  </si>
  <si>
    <t>ivanatrummova@gmail.com</t>
  </si>
  <si>
    <t>526.01</t>
  </si>
  <si>
    <t>Středisko Karla Šimka Hradec Králové</t>
  </si>
  <si>
    <t>4. roj</t>
  </si>
  <si>
    <t>rádce družiny roverů</t>
  </si>
  <si>
    <t>ČLK MOA</t>
  </si>
  <si>
    <t>M22/11</t>
  </si>
  <si>
    <t>Jak namotivovat sám sebe?</t>
  </si>
  <si>
    <t>Rozhodujícím faktorem pro to pokračovat ve skautském vzdělávání byla situace v oddíle (už nutně potřebujeme někoho dalšího s VZ), moje prvotní myšlenky se ale upínaly na čistě osobní potřebu se dál rozvíjet, protože vím, jak mi čekatelky pomohly se dostat dál. Velkým otazníkem je moje budoucnost v oddíle (maturuju a netuším, jak to bude dál s mým časem), po nedávné fázi syndromu vyhoření se ale sbírám a dávám svůj vztah ke skautu dohromady. Součástí toho jsou i vůdcovky...</t>
  </si>
  <si>
    <t>Protože nabídka VZ není úplně nejširší a žádný jiný kurz mi nepřišel lepší.</t>
  </si>
  <si>
    <t>Lukáš</t>
  </si>
  <si>
    <t>Vondrák</t>
  </si>
  <si>
    <t>Lachtan</t>
  </si>
  <si>
    <t>880504/0684</t>
  </si>
  <si>
    <t>Ppor. Příhody 1107, Vlašim 25801</t>
  </si>
  <si>
    <t>lukas.vondrak@centrum.cz</t>
  </si>
  <si>
    <t>211.02</t>
  </si>
  <si>
    <t>středisko Vlašim</t>
  </si>
  <si>
    <t>3. oddíl Vlci</t>
  </si>
  <si>
    <t>člen vedení oddílu</t>
  </si>
  <si>
    <t>ČLK Corda</t>
  </si>
  <si>
    <t>611.10.13.03</t>
  </si>
  <si>
    <t>nábory, jak získat nové členy do oddílu, nápady, zkušnosti atd.</t>
  </si>
  <si>
    <t>Vést vlastní oddíl, to je můj největší sen v posledních letech. Bohužel (nebo naštětsí) se spojuje s děním ve středisku a mém oddíle, kde vše jde směrem, kterým by dle mého skauting neměl jít. Pocit získání moci nad ostatními, samá skoro nesmyslná byrokracie místo toho aby se veškerý možný čas věnoval dětem a programu . Moje idea nebo sen je mít vlastní klučičí oddíl, nezávislý na ostatních, avšak plný spolupráce s ostatními skauty (bohužel jsem vyrůstal v hodně izolovaném oddíle a dodnes mi to chybí) V našem oddíle není dostatek kluků, abych z nich mohl vytvořit vlastní oddíl/družinu, proto hledám způsoby jak namotivovat generaci závislou na fejsbůčku trávit čas v přírodě, učit se zásadám rovnosti, spravedlnosti a rovného chování.</t>
  </si>
  <si>
    <t>Nejlepší reference od kamarádů. Když volím cestu, beru tu složitější, ale s větším přínosem.</t>
  </si>
  <si>
    <t>Marie</t>
  </si>
  <si>
    <t>Víravská</t>
  </si>
  <si>
    <t>Mája</t>
  </si>
  <si>
    <t>925730/0074</t>
  </si>
  <si>
    <t>Chodská 28, Praha 2, 120 00</t>
  </si>
  <si>
    <t>m.viravska@seznam.cz</t>
  </si>
  <si>
    <t>11A.92</t>
  </si>
  <si>
    <t>skautské středisko Šípů</t>
  </si>
  <si>
    <t>Stodesátý oddíl</t>
  </si>
  <si>
    <t>vedoucí mladších světlušek a vlčat</t>
  </si>
  <si>
    <t>Praha 2</t>
  </si>
  <si>
    <t>jak zajistit úspěšné fungování v týmu, inspirace pro práci se stezkami, nový pohled na</t>
  </si>
  <si>
    <t>Ahoj, budu se držet daných bodů. Proč jsem se rozhodla složit VZ - chci se posunout dál, vzdělávat se v tom, co dělám, chci to dělat dobře a líp.Myslím, že je to dobré i pro oddíl, středisko, když jsou v něm kvalifikovaní vedoucí s VZ. Rozhodně očekávám určité nakopnutí k vedení dětí, novou inspiraci, nový přístup, vedu už dlouho a ta motivace a nadšení stoupá a klesá, dle situace, ale rozhodně by mi neuškodilo cosi, co mi dodá šťávu. Chci, abych si srovnala, co vlastně při vedení dětí chci, moje priority, neboť je jich tolik, že je nestačím všechny plnit :) Chci, abychom měli dobrý oddíl, plný nadšených dětí a spokojených rodičů.Proto chci na váš kurz.  co mě čeká - pořád to stejné, děti, děti děti...všude :) momentálně vedu světlušky a vlčata od 1 do 3 třídy, pracuju hodně s nováčkama, a myslím, že v tom budu i pokračovat příští rok po kurzu.Vedeme oddíl, práce hory, nejen u dětí, znáte to...  malý limit znaků, no snad jsem vás trochu přesvědčila, že motivaci k VZ mám :)</t>
  </si>
  <si>
    <t>byl mi doporučen</t>
  </si>
  <si>
    <t>Zuzana</t>
  </si>
  <si>
    <t>Rambousková</t>
  </si>
  <si>
    <t>956230/0176</t>
  </si>
  <si>
    <t>Orelská 3, Praha 10, 10100</t>
  </si>
  <si>
    <t>zuza.rambouskova@gmail.com</t>
  </si>
  <si>
    <t>114.04</t>
  </si>
  <si>
    <t>7. středisko Blaník</t>
  </si>
  <si>
    <t>Modrý klíč</t>
  </si>
  <si>
    <t>ČK Řemřich</t>
  </si>
  <si>
    <t>Ráda bych se účastnila kurzu GEMINI ze dvou důvodů.  První důvod více praktický: náš oddíl Modrý klíč sice nyní vedou energická děvčata plná sil, ale svoji roli vůdce oddílu neplánují jako životní dráhu, jsem proto potenciální nástupce a hodí se mít vůdcovské zkoušky radši rezervně dopředu nežli řešil akutní nedostatky. Zatím mám dost odvahy říci, že se jednou chystám vést oddíl, který již nyní čítá kolem padesáti členů - věru, k tomu je zapotřebí kvalitního vyškolení Druhý důvod více osobní: mimo praktický důvod si myslím, že by mě kurz mohl inspirovat a podpořit mé aktuální nadšení pro činnost ve skautingu.</t>
  </si>
  <si>
    <t>věhlasné ohlasy, náročnost, donutí mě to udělat něco pořádného,</t>
  </si>
  <si>
    <t>Nikola</t>
  </si>
  <si>
    <t>Šťastná</t>
  </si>
  <si>
    <t>Hadřík</t>
  </si>
  <si>
    <t>935524/1709</t>
  </si>
  <si>
    <t>Soumarská 592, Prachatice, 38301</t>
  </si>
  <si>
    <t>nik.stastna@gmail.com</t>
  </si>
  <si>
    <t>311.01</t>
  </si>
  <si>
    <t>středisko ZLATÁ STEZKA Prachatice</t>
  </si>
  <si>
    <t>311.01.012 oddíl Orin</t>
  </si>
  <si>
    <t>zástupce oddílové vedoucí</t>
  </si>
  <si>
    <t>ČLK Odyssea</t>
  </si>
  <si>
    <t>Vůdcovskou zkoušku jsem se rozhodla složit z následujících důvodů. Tím, který je teď asi nejzásadnější, je fungování střediska. Jsme sice pouze malý článek velkého společenství, ale i tak potřebujeme více než dvě VZ, abychom mohli dál vyvíjet činnost. Pro pracující vedoucí je to problém, tak jsem se do toho pustila já. Právě stojím u zrodu RK, který nemá kdo vést. O vznik kmene se zasazuji už nějakou dobu, proto vidím jako velkou výzvu směrování RS i nadále. Ještě vedu děti ve skautském věku, což mi hodně dává a mám v plánu se tomu věnovat, co mi budou síly stačit. Ve středisku jsem jediná vedoucí mezi 18 a 30 lety. I když si velice vážím a učím se z vedení starších, myslím, že je třeba udělat trochu -vítr-, abychom se nezasekli na mrtvém bodu. Do toho mi komplikují situaci blížící se státnice a bakalářka, nejradši bych zvládla skautské vzdělání jako první. Kromě formalit mě motivuje samozřejmě můj duševní rozvoj a parádní skautská akce :-)</t>
  </si>
  <si>
    <t>Protože chci zkusit kurz, který je považován za nejlepší. Je? O tom se chci přesvědčit :-)</t>
  </si>
  <si>
    <t>Martin</t>
  </si>
  <si>
    <t>Slabý</t>
  </si>
  <si>
    <t>Tarzan</t>
  </si>
  <si>
    <t>940110/1017</t>
  </si>
  <si>
    <t>Viničná 215 Mladá Boleslav 29301</t>
  </si>
  <si>
    <t>martinek.slaby@seznam.cz</t>
  </si>
  <si>
    <t>Dakota Mladá Boleslav</t>
  </si>
  <si>
    <t>7.oddíl Lišky</t>
  </si>
  <si>
    <t>vedoucí oddílu</t>
  </si>
  <si>
    <t>ČK Scout-Tex</t>
  </si>
  <si>
    <t>leadership</t>
  </si>
  <si>
    <t>Ke složení VZ mě motivuje, že máme v oddíle málo dětí, doufám, že zde naberu nějakou inspiraci, jak dělat nábory. Jsem vedoucí oddílu s čekatelskou zkouškou, máme udělenou výjimku, takže potřebuji složit VZ. Kromě toho mě čeká v následujících letech vedení tábora.</t>
  </si>
  <si>
    <t>je to nejlepší kurz, o kterém jsem slyšel</t>
  </si>
  <si>
    <t>Tereza</t>
  </si>
  <si>
    <t>Matušíková</t>
  </si>
  <si>
    <t>Píďalka</t>
  </si>
  <si>
    <t>935926/3122</t>
  </si>
  <si>
    <t>Vojanova 28, Ústí nad Labem, 400 07</t>
  </si>
  <si>
    <t>terca93@seznam.cz</t>
  </si>
  <si>
    <t>427.02</t>
  </si>
  <si>
    <t>Šíp Neštěmice</t>
  </si>
  <si>
    <t>21.oddíl</t>
  </si>
  <si>
    <t>Zpravodajka pro rovery a rangers ORJ</t>
  </si>
  <si>
    <t>ČLK Netopýr</t>
  </si>
  <si>
    <t>2011/15</t>
  </si>
  <si>
    <t>Složit VZ jsem se rozhodla, protože si chci rozšířit své znalosti a zúčastnit se lesních kurzů. Ráda se učím novým věcem a seznamuji se s novými lidmi. Dále se chci stát vedoucí oddílu se zaměřením na Benjamínky nebo Světlušky či Vlčata.</t>
  </si>
  <si>
    <t>Spoustu lidí mi ho doporučilo. Chci zažít nezapomenutelný zážitek.</t>
  </si>
  <si>
    <t>Kateřina</t>
  </si>
  <si>
    <t>Nováková</t>
  </si>
  <si>
    <t>MicroWendy</t>
  </si>
  <si>
    <t>935904/1758</t>
  </si>
  <si>
    <t>Blechova 914, Milevsko 39901</t>
  </si>
  <si>
    <t>microwendy@volny.cz</t>
  </si>
  <si>
    <t>314.07</t>
  </si>
  <si>
    <t>Junák Milevsko</t>
  </si>
  <si>
    <t>Dívčí oddíl</t>
  </si>
  <si>
    <t>Zdravotnice na táborech, přes rok pomoc s vedením na dálku</t>
  </si>
  <si>
    <t>19/2009</t>
  </si>
  <si>
    <t>Ke složení vůdcovek se chystám už dlouho, ale ještě jsem to pořád odkládala kvůli nástupu na VŠ. Teď vím že léto budu mít volné, tak se hned chytám příležitosti :-) Mám ráda jakékoli typy kurzů, kde se něco naučím, poznám super lidi, posunu se dál, inspiruje mě to... U nás ve středisku je ještě k tomu o vedoucí s vůdcovkama docela nouze, tak nám to moc pomůže.  Po složení se nejspíš chopím pozice vůdce dívčího oddílu, máme v něm dvě družinky - Želvičky (ty nejmladší od 1. třídy) a Surikaty (věk okolo 13ti let). Chci se začít naplno s chutí podílet na vedení alespoň na dálku, tak doufám že mi k tomu Gemini pomůže :-)</t>
  </si>
  <si>
    <t>Slyšela jsem na Gemini samou chválu a celkově na mě působí &amp;quotvymakaně&amp;quot a moc zajímavě :-)</t>
  </si>
  <si>
    <t>Herda</t>
  </si>
  <si>
    <t>Jestřáb</t>
  </si>
  <si>
    <t>931011/0425</t>
  </si>
  <si>
    <t>Senohrabská 193, Pyšely, 25167</t>
  </si>
  <si>
    <t>herdamm@gmail.com</t>
  </si>
  <si>
    <t>114.07</t>
  </si>
  <si>
    <t>Blaník</t>
  </si>
  <si>
    <t>Scarabeus</t>
  </si>
  <si>
    <t>Vedoucí družiny skautů</t>
  </si>
  <si>
    <t>2010524/19</t>
  </si>
  <si>
    <t>Pro složení VZ zkoušky jsem se rozhodl z více důvodů. Jednak, protože máme v oddíle jen jednoho člena s VZ, který už se ale rozhodl oddíl někomu předat. Je tedy pravděpodobné, že bych to mohl být zrovna já, kdo oddíl povede a proto je namístě udělat si tuto zkoušku.  Dále bych se chtěl také něco nového dozvědět, co by mi pomohlo v dalším skautském životě. Hlavně tedy v oblasti vedení oddílu, abych nebyl úplně ztracen, kdybych ho převzal.  Protože jsem si vybral Gemini, který má snad nejdelší letní část, doufám, že nás také různé, nejen přednáškové, aktivity pořádně namotivují do vedení.  Pak mě to také i osobně zajímá, jak to ve vedení funguje, co se musí umět, co ne, rád bych měl o tom přehled.  Jak dlouho bych vedl oddíl? Těžko říct, asi do té doby, dokud by mě to bavilo, měl bych na to síly a než by se objevil někdo jiný, kdo by ho mohl a měl chuť převzít.</t>
  </si>
  <si>
    <t>Protože mi bylo doporučeno</t>
  </si>
  <si>
    <t>Anna</t>
  </si>
  <si>
    <t>Daňhelová</t>
  </si>
  <si>
    <t>Piši</t>
  </si>
  <si>
    <t>955531/0171</t>
  </si>
  <si>
    <t>Plovdivská 7, Praha 4 14300</t>
  </si>
  <si>
    <t>anna.danhelova@gmail.com</t>
  </si>
  <si>
    <t>Modrý Klíč</t>
  </si>
  <si>
    <t>rádce oddílu, dá-li se tak nazvat bývalý rádce družiny, který se nyní specializoval na oddíl</t>
  </si>
  <si>
    <t>Řemřich</t>
  </si>
  <si>
    <t>114.07/cz12/22</t>
  </si>
  <si>
    <t>.</t>
  </si>
  <si>
    <t>Ahoj!  Moje asi nejhlavnější motivace k plnění VZ je, že se ráda vzdělávám. Ať už tím, že poznávám nové lidi, získávám nové informace, či jakkoli jinak.   Čím jsem starší, tím víc vidím, jak je výhodné se od ostatních učit nové věci (přibude spousta nových nápadů na akce, na hry, na přístup k oddílovým spoluskautům a nový pohled na běžné aktivity v oddíle), člověk se může zlepšovat a předávat to pak dál nebo inspirovat ostatní.  Také myslím, že bych se zase měla někam posunout ve svém skautském vzdělání. A!, další věc, která mě nalákala k VZ - nové kontakty, zážitky a hlavně! nová motivace (oprášení té staré). Nevím, jestli budu vést oddíl, rozhodně však jestli, pak bych chtěla se znalostmi a dobře připravená na to, co mě čeká.</t>
  </si>
  <si>
    <t>Na tak dlouhý kurz pojedou lidi, kteří opravdu chtějí dělat svět lepším = zajímaví lidé.</t>
  </si>
  <si>
    <t>Buňka</t>
  </si>
  <si>
    <t>Šotek</t>
  </si>
  <si>
    <t>900827/3571</t>
  </si>
  <si>
    <t>Na Výšině 1262 Česká Třebová 56002</t>
  </si>
  <si>
    <t>bunkama@seznam.cz</t>
  </si>
  <si>
    <t>724.05</t>
  </si>
  <si>
    <t>5. středisko Zlín</t>
  </si>
  <si>
    <t>45. oddíl Lesní moudrosti</t>
  </si>
  <si>
    <t>rádce družiny</t>
  </si>
  <si>
    <t>Arbor Vitae</t>
  </si>
  <si>
    <t>ADHD</t>
  </si>
  <si>
    <t>V současné době vedu ne zcela dobře organizovanou družinu 13 vlčat. Po složení VZ bych rád vybudoval v našem středisku funkční družinový systém pro vlčata a stal se vůdcem smečky(oddílu vlčat). Tuto činnost společně s vedením bych chtěl dělal do konce vysoké školy(rok). Poté bych se patrně z důvodu jiného rozložení volného času chtěl  realizovat jako podpora vedení v organizaci střediska/oddílu. Od vůdcovské zkoušky očekávám další posun v osobním rozvoji a dočerpání energie pro skautskou činnost s dětmi.</t>
  </si>
  <si>
    <t>reference okolí</t>
  </si>
  <si>
    <t>Antonín</t>
  </si>
  <si>
    <t>Mareček</t>
  </si>
  <si>
    <t>Rak</t>
  </si>
  <si>
    <t>921030/0055</t>
  </si>
  <si>
    <t>Žerotínova 61, Praha 3 130 00</t>
  </si>
  <si>
    <t>Rak20@skaut.cz</t>
  </si>
  <si>
    <t>7. středisko BLANÍK Praha 4</t>
  </si>
  <si>
    <t>Zástupce vedoucí</t>
  </si>
  <si>
    <t>2010524/20</t>
  </si>
  <si>
    <t>Složit VZ jsem se rozhodl z důvodu nedostatku kvalifikovaných vedoucích v našem oddíle. Také proto abych získal nové vědomosti, které mi pomůžou s vedením oddílu/tábora/družiny. Po složení VZ mě nečeká prakticky žádná změna pravděpodobně budu dál zástupce vedoucí po roli vedoucího oddílu nijak netoužím i když je možné, že časem tuto roli budu muset dělat a proto chci být připraven a mít splněný kvalitní VZ. Jedinou změnou může být, že budu vedoucí tábora, což teď dělat nemůžu právě z důvodu nedostatečné kvalifikace. Mimo to budu pravděpodobně ještě dále vést vlčata a to do doby než mladší vedoucí budou schopni to dělat sami. Asi to není zrovna dvakrát moc motivační dopis, ale na motivační dopisy jsem asi nikdy moc nebyl.</t>
  </si>
  <si>
    <t>Protože se ke mě dostává spousta pozitivních ohlasů ohledně tohoto kurzu.</t>
  </si>
  <si>
    <t>Hrubeš</t>
  </si>
  <si>
    <t>Marťas</t>
  </si>
  <si>
    <t>960524/3560</t>
  </si>
  <si>
    <t>Starý Mateřov, 114, Pardubice 53002</t>
  </si>
  <si>
    <t>mhrubes24@gmail.com</t>
  </si>
  <si>
    <t>532.08</t>
  </si>
  <si>
    <t>Přelouč</t>
  </si>
  <si>
    <t>Vlčata</t>
  </si>
  <si>
    <t>Rádce vlčat</t>
  </si>
  <si>
    <t>ČLK Stříbrná řeka</t>
  </si>
  <si>
    <t>530/13/08</t>
  </si>
  <si>
    <t>Delegování</t>
  </si>
  <si>
    <t>Chtěl bych ten dekret :-).. Ne, dělám si srandu :D.. Momentálně pomáhám při vedení vlčat a naskytla se příležitost vést rovery, tak jsem si řekl, že do toho půjdu a chtěl bych se nějak zdokonalit, dozvědět se něco nového a poznat nové lidi :-)... Asi vše :-)</t>
  </si>
  <si>
    <t>Na záchod taky chodím na wc a ne do obýváku :D, prostě cítím že tady to bude lepší než jinde.. :)</t>
  </si>
  <si>
    <t>Kubečková</t>
  </si>
  <si>
    <t>Kukačka</t>
  </si>
  <si>
    <t>915423/0173</t>
  </si>
  <si>
    <t>Čánka 37, Opočno 51773</t>
  </si>
  <si>
    <t>katka.kubeckova@seznam.cz</t>
  </si>
  <si>
    <t>524.07</t>
  </si>
  <si>
    <t>Dobruška</t>
  </si>
  <si>
    <t>zástupce vůdkyně dívčího oddílu</t>
  </si>
  <si>
    <t>Hradec Králové</t>
  </si>
  <si>
    <t>06/09/526.05</t>
  </si>
  <si>
    <t>Nazdar! Důvodů pro složení VZ mám několik. Ve vedení oddílu a družinových schůzek (dříve u předškoláků, teď druhým rokem u Světlušek) působím již několik let, mám čekatelky i ZZA, takže myslím, že je načase, abych to konečně završila složením VZ, získala potřebnou kvalifikaci a znalosti i další zkušenosti, abych v té činnosti mohla pokračovat, případně časem převzít v oddíle Světlušek větší zodpovědnost. Určitě chci rozvíjet sama sebe v tolika směrech, jak jen to jde, k čemuž mi Castor přijde jako skvělá příležitost. Kromě toho VLK považuji za vhodnou a maximálně přínosnou náplň letních prázdnin, jak pro mě osobně, tak pro mou činnost v Junáku. A upřímně, v neposlední řadě je tu také fakt, že v dívčím kmeni ve středisku máme málo lidí s VZ, takže tím pomůžu nejen sobě, ale i středisku. Zkrátka moc ráda pojedu :) S pozdravem Kukačka</t>
  </si>
  <si>
    <t>Gemini mi vyhovuje jak termínově, tak ohlasy, které jsem četla na stránkách. Tak proč ne :)</t>
  </si>
  <si>
    <t>Gašparínová</t>
  </si>
  <si>
    <t>Vosa</t>
  </si>
  <si>
    <t>955920/0046</t>
  </si>
  <si>
    <t>Podskalí 93</t>
  </si>
  <si>
    <t>vosa95@atlas.cz</t>
  </si>
  <si>
    <t>219.06</t>
  </si>
  <si>
    <t>Středisko LÍPA Říčany</t>
  </si>
  <si>
    <t>5. oddíl světlušek</t>
  </si>
  <si>
    <t>vedoucí</t>
  </si>
  <si>
    <t>ČLK Rozrazil</t>
  </si>
  <si>
    <t>ROZ12/28</t>
  </si>
  <si>
    <t>Vůdcovky jsem si chtěla udělat už po čekatelkách, ale dříve než tento rok jsem nemohla. Navíc ve středisku už nemáme moc lidí, kteří se aktivně podílejí na fungování střediska a vedení oddílů a zároveň mají VZ. Takže si je chci udělat také proto, aby tento problém byl menší. Po složení zkoušky se hodlám dále podílet na vedení oddílu světlušek. Navíc tento rok mám více času než ty další.</t>
  </si>
  <si>
    <t>doporučili mi je na čekatelkách</t>
  </si>
  <si>
    <t>Lucie</t>
  </si>
  <si>
    <t>Cisariková</t>
  </si>
  <si>
    <t>955322/0028</t>
  </si>
  <si>
    <t>Hraniční 17, Praha 3 130 00</t>
  </si>
  <si>
    <t>lcisarikova@gmail.com</t>
  </si>
  <si>
    <t>112.47</t>
  </si>
  <si>
    <t>středisko Maják</t>
  </si>
  <si>
    <t>49. oddíl Lumturo</t>
  </si>
  <si>
    <t>vedoucí světlušek</t>
  </si>
  <si>
    <t>ČK Double, Praha 6</t>
  </si>
  <si>
    <t>Podávání žádostí o granty, administrativa před táborem</t>
  </si>
  <si>
    <t>Druhým rokem působím jako vedoucí světlušek a v létě bych měla převzít i roli hlavní vedoucí holčičího oddílu - světlušek, skautek a roverek, kvůli čemuž také chci absolvovat váš kurz. Zajímá mě, jak to funguje v jiných oddílech a jak by oddíl měl fungovat v ideálním případě, nicméně bych chtěla pokračovat podobným stylem jako současná hlavní vedoucí Tera. Na kurzu se chci inspirovat u jiných středisek a sama sobě si lépe určit směr, kterým by se měl náš oddíl ubírat dál a co bych mu mohla já přinést. Do oddílu jsem přišla v první třídě a ještě několik let bych v něm chtěla určitě zůstat a proniknout hlouběji do zákulisních příprav akcí, kterými jsem jako mladší prošla. Navíc jsem se díky členství v Junáku dostala na netradiční místa a poznala slušnou základnu lidí z různých oborů.</t>
  </si>
  <si>
    <t>Slyšela jsem, že si kurz jen neodsedím a něco si opravdu odnesu. To mě láká.</t>
  </si>
  <si>
    <t>Vařeková</t>
  </si>
  <si>
    <t>Barbie</t>
  </si>
  <si>
    <t>945309/0196</t>
  </si>
  <si>
    <t>Šumavská, 1811/5, Říčany, 251 01</t>
  </si>
  <si>
    <t>varekova.anna@seznam.cz</t>
  </si>
  <si>
    <t>středisko LÍPA Říčany</t>
  </si>
  <si>
    <t>5. roj světlušek</t>
  </si>
  <si>
    <t>aktivní činovník oddílu (oddíl. rádce)</t>
  </si>
  <si>
    <t>Právo, Bezpečnost a Prosperita (něco o možnosti aktivit s dětmi)</t>
  </si>
  <si>
    <t>Složit VZ jsem se rozhodla, protože bez VZ nemám šanci kariérně postupovat ve vedení oddílu. Práce s dětmi mě baví a našla jsem se v ní. Ráda bych pokračovala a v budoucnu oddíl třeba i vedla.  Po složení VZ mě čeká další spolupráce při vedení oddílu, převzala jsem zodpovědnost za hospodaření oddílu a ráda bych byla plnohodnotným členem střediska s hlasovacím právem a možností účastnit se sněmů apod. U oddílu světlušek bych ráda zůstala ještě minimálně dalších pět až deset let a když to půjde, klidně i víc, protože jsem zjistila, že mě naplňuje práce s dětmi.  Mimo jiné bych se ráda stala plnohodnotnějším zástupcem vedoucího našeho roverského kmene a převzala zodpovědnost za správné fungování  kmene.</t>
  </si>
  <si>
    <t>Takové spousta pozitivních ohlasů nemůže být jen tak! :)</t>
  </si>
  <si>
    <t>Pavla</t>
  </si>
  <si>
    <t>Krejčová</t>
  </si>
  <si>
    <t>Pája</t>
  </si>
  <si>
    <t>915402/1767</t>
  </si>
  <si>
    <t>Stoklasná Lhota 72, Tábor 39137</t>
  </si>
  <si>
    <t>pavlkrejc@seznam.cz</t>
  </si>
  <si>
    <t>317.01</t>
  </si>
  <si>
    <t>Kalich Tábor</t>
  </si>
  <si>
    <t>9. oddíl Modřinky</t>
  </si>
  <si>
    <t>ČK Jihočeského kraje, České Budějovice</t>
  </si>
  <si>
    <t>organizace, právo, odpovědnost vedoucího za členy v oddíle</t>
  </si>
  <si>
    <t>VZ si chci složit, protože mi je právě předáván oddíl, který po složení zkoušky budu vést už i oficiálně. Náš oddíl má všechny věkové kategorie. VZ bych si ale chtěla složit i tak, protože se chci skautsky vzdělávat jak jen to bude v mých silách.</t>
  </si>
  <si>
    <t>kurz mi byl doporučen mnoha lidmi</t>
  </si>
  <si>
    <t>Marta</t>
  </si>
  <si>
    <t>Fischerová</t>
  </si>
  <si>
    <t>Lach</t>
  </si>
  <si>
    <t>945928/0050</t>
  </si>
  <si>
    <t>Šrobárova 34, Praha 10, 10100</t>
  </si>
  <si>
    <t>martfis@gmail.com</t>
  </si>
  <si>
    <t>031.00</t>
  </si>
  <si>
    <t>Polaris</t>
  </si>
  <si>
    <t>Sedmička - Dívky táborového ohně</t>
  </si>
  <si>
    <t>112/292/13</t>
  </si>
  <si>
    <t>Protože jsem už druhým rokem vedoucí oddílu, vůdcovský dekret mít musím. To je jeden z důvodů, proč se na vůdcák hlasím. Není ale jediný. Na to, jak dělat většinu věcí ohledně vedení, jsem musela přijít v podstatě sama, tak si také nejsem v mnohém jistá a myslím, že když se budu dál vzdělávat, tak tím také získám tu jistotu a přesvědčení, že věci nedělám úplně špatně. Často přemýšlím, jestli má vůbec smysl trávit tolik času přípravou programu a organizací, tak doufám, že mě vůdcovský kurz přesvědčí o tom, že to smysl má. (Že se třeba dozvím něco, co mě v těch chvílích povzbudí...)  Jinak bych se ráda naučila nové věci, které mi třeba dají něco i do života, nejen oddílového. Jak to bude se mnou v oddíle dál zatím nevím. Rok nebo dva bych ale ve vedení ještě ráda zůstala..</t>
  </si>
  <si>
    <t>Daniel</t>
  </si>
  <si>
    <t>Klobouček</t>
  </si>
  <si>
    <t>Kaktus</t>
  </si>
  <si>
    <t>931116/0001</t>
  </si>
  <si>
    <t>K Rovinám 399, Lety, 252 29</t>
  </si>
  <si>
    <t>d.kloboucek@seznam.cz</t>
  </si>
  <si>
    <t>21A.02</t>
  </si>
  <si>
    <t>středisko Lesní Moudrost Dobřichovice</t>
  </si>
  <si>
    <t>Bobři Řevnice</t>
  </si>
  <si>
    <t>zástupce vedoucího oddílu</t>
  </si>
  <si>
    <t>Tlustice</t>
  </si>
  <si>
    <t>04/2012/ChK</t>
  </si>
  <si>
    <t>Psychologie</t>
  </si>
  <si>
    <t>Ke složení vůdcovských zkoušek mám jak externí motivaci - v našem oddíle je nedostatek vedoucích jsem od nového roku oficiálně zástupce vedoucího a nechci mít stále výjimky moji vrstevníci dělají též VZ a zůstal bych jediný mého věku, kdo je nemá - tak vnitřní motivaci - chci si rozvíjet skautské znalosti najít externí inspiraci, jak vést oddíl, třeba i zcela jinak, než to děláme teď myslím, že VLK mi dá určité zkušenosti i do reálného života a v neposlední řadě rád vzpomínám na čekatelský kurz, který mě opravdu pomohl se částečně i najít a hodně jsem si ho užil. Po složení VZ ze mě bude jiný člověk :D tak to asi ne, nicméně si myslím, že mi to dá hodně do života. Po složení VZ ze mě bude zástupce vedoucího. Oficiálně. Po několika letech, co se na vedení podílím :) konkrétně jde o vlčata a světlušky, i když stále sem si ještě nezvykl na odtržení od skautů/skautek. Ale z časových důvodů nelze jinak.</t>
  </si>
  <si>
    <t>Dostal jsem na Gemini doporučení končí už v srpnu a moc nezasahuje do školy</t>
  </si>
  <si>
    <t>Vančura</t>
  </si>
  <si>
    <t>Žralok</t>
  </si>
  <si>
    <t>950817/1288</t>
  </si>
  <si>
    <t>Karolíny Světlé, 519/3, České Budějovice, 37004</t>
  </si>
  <si>
    <t>marti.vancura@gmail.com</t>
  </si>
  <si>
    <t>311.03</t>
  </si>
  <si>
    <t>Junák - svaz skautů a skautek ČR, Středisko Walden České Budějovice</t>
  </si>
  <si>
    <t>20. oddíl Ginkgo</t>
  </si>
  <si>
    <t>Zástupce vůdce oddílu, oddílový hospodář</t>
  </si>
  <si>
    <t>ČLK Pračolek</t>
  </si>
  <si>
    <t>Vedení oddílových rad</t>
  </si>
  <si>
    <t>Zásadní motivací pro složení VZ je fakt, že v našem oddíle není dostatek lidí se složenou VZ, tedy není nástupce pro aktuálního vůdce. Náš oddíl patří k spíše k větším, tzn. že máme přes 40 dětí a 20 (aktivních) vedoucích. Momentálně vedu jako zástupce vůdce vlčáckou část, kterou tvoří asi 35 dětí a vedoucích, což, jak jsem na čekatelském kurzu zjistil, je na běžné poměry spíše oddíl. Ve funkci jsem první rok a rozhodně o sobě nemohu tvrdit, že bych ji bez problémů zvládal. Naštěstí mám nad sebou vůdce, který je mi oporou. V našem oddíle je běžné, že oddíl vedou mladší vůdci a zástupci, takže zástupci většinou ve funkci potřebné vzdělání nemají. Přijde mi ale, že znalosti a schopnosti, které, jak doufám, získám na VK, k vykonávání své aktuální funkce, popř. funkce vůdce v budoucnu, potřebuji.</t>
  </si>
  <si>
    <t>Kurz mi byl doporučen několika účastníky a zvláště pak Křikem - páterem Josefem Prokešem</t>
  </si>
  <si>
    <t>Ludmila</t>
  </si>
  <si>
    <t>Tydlitátová</t>
  </si>
  <si>
    <t>Muška</t>
  </si>
  <si>
    <t>936003/0020</t>
  </si>
  <si>
    <t>Šrobárova 19, Praha 3, 130 00</t>
  </si>
  <si>
    <t>ludmila.tydlitatova@gmail.com</t>
  </si>
  <si>
    <t>113.61</t>
  </si>
  <si>
    <t>Vítkov</t>
  </si>
  <si>
    <t>hlavní vedoucí oddílu světlušek</t>
  </si>
  <si>
    <t>ČK Corpus, Praha 8</t>
  </si>
  <si>
    <t>Pocházím z vinohradského střediska, oddílu Amazonky, který pod sebou sdružuje (samostatně neregistrovaný) oddíl světlušek.  V roce 2009, v necelých šestnácti letech, jsem se začala podílet na vedení světluščího oddílu (který se skautským spolupracuje). Přibližně před dvěma lety jsem převzala úlohu hlavní vedoucí světlušek. V současnosti se na jejich vedení podílíme čtyři ve věkovém rozpětí 20-23 let. V důsledku mé role hlavní vedoucí na mne byl - celkem opodstatněně -vyvíjen tlak složit vůdcovskou zkoušku, kterou žádná z ostatních vedoucích nemá (to je samozřejmě například technický problém u registrace, což byl také prvotní impuls k rozhodnutí). Po několika debatách, které se odehrály na úrovni střediska i oddílu, bych ráda na vůdcovský kurz jela. V tuto chvíli spíše z osobních důvodů a zvědavosti, než kvůli oddílu, jehož budoucnost (a tedy i moje z hlediska vedení) v horizontu cca 2 let není vůbec jasná.</t>
  </si>
  <si>
    <t>osobní doporučení</t>
  </si>
  <si>
    <t>Lausová</t>
  </si>
  <si>
    <t>Mia</t>
  </si>
  <si>
    <t>965519/5924</t>
  </si>
  <si>
    <t>Na Makytůvkách 175/6 Ostrava 70800</t>
  </si>
  <si>
    <t>tereza.lausova@seznam.cz</t>
  </si>
  <si>
    <t>816.04</t>
  </si>
  <si>
    <t>Svatý Jiří</t>
  </si>
  <si>
    <t>98. oddíl Lyra</t>
  </si>
  <si>
    <t>Vlčácký Lesní Kurz</t>
  </si>
  <si>
    <t>Vůdcovskou zkoušku jsem se letos rozhodla složit hned z několika důvodů. S dětmi pracuji ráda a tři roky po čekatelské zkoušce bych chtěla postoupit dále, abych se jim mohla věnovat naplněna novými nápady. Je to taky výzva, beru to jako takovou skautskou „zkoušku dospělosti“ :-). Po složení se nicméně ještě do vedení oddílu vrhat nebudu, ale chci mít možnost se na vedení aktivně podílet a přebírat zodpovědnost.</t>
  </si>
  <si>
    <t>Filip</t>
  </si>
  <si>
    <t>Černý</t>
  </si>
  <si>
    <t>Bobeš</t>
  </si>
  <si>
    <t>960206/0050</t>
  </si>
  <si>
    <t>U nových domů I 3/524 Praha 4 Krč 140 00</t>
  </si>
  <si>
    <t>filip.bobes@gmail.com</t>
  </si>
  <si>
    <t>Junák - svaz skautů a skautek ČR 7. středisko Blaník Praha 4</t>
  </si>
  <si>
    <t>1262. Utahové</t>
  </si>
  <si>
    <t>vedoucí, hodpodář (v oddíle, samozřejmě)</t>
  </si>
  <si>
    <t>Čekatelský kurz Řemřich, Zásmuky</t>
  </si>
  <si>
    <t>114.07/cz12/18</t>
  </si>
  <si>
    <t>Rád bych se dozvěděl něco o duchovním vedení kluků k principům skautingu + něco o Junáku.</t>
  </si>
  <si>
    <t>Vedoucí v našem oddíle postupně končí vysokou školu a potřebujeme další lidi s kvalifikací, kteří by je mohli zastoupit. Také bych využil rady pro práci s malými kluky, jejichž vedení mám teď na starosti, a dozvěděl se i něco bližšího o chodu Junáka jako organizace, abych se mohl popřípadě dál zapojovat. Jelikož naši vedoucí už teď příliš nestíhají, mohl bych po složení VZ převzít vedení oddílu i oficiálně. Tento rok jsme nabrali kluky ve věku 6 - 8 let, které zatím vedu jako čekatel.</t>
  </si>
  <si>
    <t>Znám pár lidí z organizátorů, přijde mi kvalitní, vcelku levná.</t>
  </si>
  <si>
    <t>Hana</t>
  </si>
  <si>
    <t>Dvořáčková</t>
  </si>
  <si>
    <t>Mimoň</t>
  </si>
  <si>
    <t>935823/6228</t>
  </si>
  <si>
    <t>Slušovská 15, Vizovice, 763 12</t>
  </si>
  <si>
    <t>hanna.dvorackova@gmail.com</t>
  </si>
  <si>
    <t>724.12</t>
  </si>
  <si>
    <t>Vizovice</t>
  </si>
  <si>
    <t>2.</t>
  </si>
  <si>
    <t>Rádkyně družiny</t>
  </si>
  <si>
    <t>Ráda bych složila VZ, protože si myslím, že je to velká motivace do budoucna jak pro mě, tak pro náš oddíl i středisko. Máme u nás docela složitou situaci, kdy se mění vedení, bohužel je u nás málo členů se složenou VZ, proto bych byla ráda, kdybych se přidala mezi členy, kteří ji mají a mohla se tak podílet na vedení oddílu. Dále si myslím, že mě VZ přinese spoustu nových zkušeností, které budu moct předávat dál, a tak třeba inspirovat další členy k jejímu složení.</t>
  </si>
  <si>
    <t>Jan</t>
  </si>
  <si>
    <t>Peterka</t>
  </si>
  <si>
    <t>Obr</t>
  </si>
  <si>
    <t>950221/0058</t>
  </si>
  <si>
    <t>Českolipská 400/20, Praha 9, 19000</t>
  </si>
  <si>
    <t>jan.m.peterka@gmail.com</t>
  </si>
  <si>
    <t>116.18</t>
  </si>
  <si>
    <t>18. středisko Kruh Praha 6</t>
  </si>
  <si>
    <t>Roveři</t>
  </si>
  <si>
    <t>Vedoucí skautů</t>
  </si>
  <si>
    <t>114.07/cz12/11</t>
  </si>
  <si>
    <t>Na začátku letošního roku mi byla předána funkce hlavního vedoucího skautů (po dvou letech, kdy jsem tehdejšímu vedoucímu pomáhal) a mám v plánu několik následujících let u vedení setrvat. Vůbcovskou zkoušku chci absolvovat v první řadě proto, abych byl schopný vést dobře, vytvářet přínosný program, rozfungovat vedení kolem mne a byl schopný připravit svého nástupce. Další důvodem je například i oficiální, jako je možnost vedení táborů (které fakticky vést budu).</t>
  </si>
  <si>
    <t>Dobré zkušenosti lidí ze střediska, mnohá doporučení</t>
  </si>
  <si>
    <t>Karolína</t>
  </si>
  <si>
    <t>Smolková</t>
  </si>
  <si>
    <t>Smúla</t>
  </si>
  <si>
    <t>965112/4494</t>
  </si>
  <si>
    <t>Aloise Háby 787, Vizovice 763 12</t>
  </si>
  <si>
    <t>Smolkova19@seznam.cz</t>
  </si>
  <si>
    <t>vedoucí družiny</t>
  </si>
  <si>
    <t>Huntov (ČLK Ohitika)</t>
  </si>
  <si>
    <t>Třetím rokem vedu chystání tábora a pak i tábor samotný (program, koordinace vedení na něm, bodování), docela ráda bych to měla oficiálně. Zároveň máme v oddílu aktivní jenom 2 holky, které mají vůdcovky - pokud by se něco stalo, mohl by nastat problém. A ve středisku je taky potřeba víc lidí se zkouškama... A v neposlední řadě se mi líbí vůdcovský šátek :)</t>
  </si>
  <si>
    <t>Šmigolová</t>
  </si>
  <si>
    <t>Treska</t>
  </si>
  <si>
    <t>945618/0162</t>
  </si>
  <si>
    <t>Na Petřinách 40, Praha, 16200</t>
  </si>
  <si>
    <t>T.Smigolova@gmail.com</t>
  </si>
  <si>
    <t>116.22</t>
  </si>
  <si>
    <t>Šipka</t>
  </si>
  <si>
    <t>Záře</t>
  </si>
  <si>
    <t>Vedu mladši ďeti(vlčata a světlušky) u nás v oddíle.</t>
  </si>
  <si>
    <t>ČLK Double- zatím plním, brzo bude splnena</t>
  </si>
  <si>
    <t>Chtěla bych jet na tento kurz kvůli novým zážitkům, zkušenostem a vědomostem. Ráda bych složila vůdovskou zkoušku, abych mohla lépe pomáhat s vedením oddílu a získala dalši inspiraci k vedení vlčat a světlušek. Po složení vůdcovske zkoušky budu dále pomáhat s vedení oddílu a dále vést vlčata a světlušky u nás v oddíle.</t>
  </si>
  <si>
    <t>Slyšela jsem o něm spousty dobrých věcí.</t>
  </si>
  <si>
    <t>Břinková</t>
  </si>
  <si>
    <t>Charlie</t>
  </si>
  <si>
    <t>956014/4924</t>
  </si>
  <si>
    <t>Blahoslavova, 435, Moravské Budějovice, 676 02</t>
  </si>
  <si>
    <t>brinkova.kaja@gmail.com</t>
  </si>
  <si>
    <t>614.04</t>
  </si>
  <si>
    <t>Junák - svaz skautů a skautek ČR, středisko Moravské Orlice Moravské Budějovice</t>
  </si>
  <si>
    <t>4. oddíl Slunečnice</t>
  </si>
  <si>
    <t>Vedoucí oddílu</t>
  </si>
  <si>
    <t>ČLK Velká Morava, Modrá</t>
  </si>
  <si>
    <t>6241/12</t>
  </si>
  <si>
    <t>Do oddílu jsem vstoupila v roce 2006. Od té doby jsem urazila pořádně dlouhou cestu. Od řadové členky, k rádkyni družiny, později oddílu jsem se dostala až na místo zástupce vedoucí oddílu.  Práce s dětmi mě naplňuje radostí, ráda sleduji proměny skautek, které se alespoň na chvíli mohou ze školaček proměnit na indiánku, odvážnou amazonku či chytrou vílu. V letošním roce jsem po své vedoucí přebrala oddíl. Ráda bych ho vedla kvalitně, tak aby po mé práci něco zůstalo. Jeden z vedoucích mi řekl, že jaká budu já, takový bude můj oddíl. Přála bych si, aby z mích svěřenkyň, dáli se to taky říci, vyrostla děvčata, která se nebojí práce, mají humor a nejsou jen tuctové holky od vedle, ale znají samu sebe a vědí, že každá z nich je důležitá.  Skautingu za mnohé vděčím. Nejen, že mě naučil důležité věci ze skautské praxe, ale hlavně se pro mě stal druhým domovem. Mohla jsem díky němu potka spoustu skvělých lidí, kteří mi pomohli najít cestu životem, ale hlavně jsme mohla poznat samu sebe.</t>
  </si>
  <si>
    <t>Gemini je pro mě synonymem jisté prestiže mezi kurzy. Doufám, že mi hodně dá.</t>
  </si>
  <si>
    <t>Šárka</t>
  </si>
  <si>
    <t>Kloudová</t>
  </si>
  <si>
    <t>Šklíba</t>
  </si>
  <si>
    <t>935926/0042</t>
  </si>
  <si>
    <t>Na Volánové 16, Praha 6, 160 00</t>
  </si>
  <si>
    <t>kocoureksklebounek@centrum.cz</t>
  </si>
  <si>
    <t>116.30</t>
  </si>
  <si>
    <t>Jiskra</t>
  </si>
  <si>
    <t>139. oddíl Berušky Praha</t>
  </si>
  <si>
    <t>Rádce</t>
  </si>
  <si>
    <t>ČK Double</t>
  </si>
  <si>
    <t>-</t>
  </si>
  <si>
    <t>Vedení roverského kmene</t>
  </si>
  <si>
    <t>Ráda bych měla VZ z důvodů převzetí větší zodpovědnosti ve svém oddíle a středisku. Mezi vedením a staršími rovery v oddíle je větší věková rezerva. Problém nám nastal až letos, kdy většina vedení začíná uvažovat o ukončení svých funkcí. Z vlastní i jejich iniciativy bych si tedy ráda udělala VZ. Myslím si, že jsem a byla vedena ke složení VZ a převzetí funkce vedoucího oddílu Berušek (dívčí oddíl různých věkových kategorií). V oddíle mám momentáně funkci člověka, který připravuje větší i menší akce (letní i zimní tabor, voda, kola, vícedenní výpravy). Ráda bych přispěla k založení roverského kmene ve středisku. Od 14 do 19 let jsem fungovala jako rádce (vedení které připravuje program) pro skauty,světlušky i vlčata, tudíž jsem si vyzkoušela vest jak kluky tak i děvčata různých věkových kategorií. Nemám zatím zdravotncký kurz, ten si však chystám ještě v tomto roce udělat. Ráda bych vedla oddíl po pět let, než se v oddíle připraví další nástupce. Tak to je snad vše :)</t>
  </si>
  <si>
    <t>Slyšela jsem na Geminy dobré doporučení od více lidí</t>
  </si>
  <si>
    <t>Rozsypálek</t>
  </si>
  <si>
    <t>Paleček</t>
  </si>
  <si>
    <t>870302/4836</t>
  </si>
  <si>
    <t>Lesní 279, Kroměříž, 76701</t>
  </si>
  <si>
    <t>paleczech@skaut.cz</t>
  </si>
  <si>
    <t>Havrani</t>
  </si>
  <si>
    <t>Zástupce oddílového vedoucího</t>
  </si>
  <si>
    <t>ČLK Velká Morava</t>
  </si>
  <si>
    <t>vedení, doprovázení, předávání zkušeností</t>
  </si>
  <si>
    <t>Abych mohl správně vést členy oddílu a atraktivně jim předávat zkušenosti ve skautském duchu. Pravdou je, že po VZ mě nejspíše bohužel čeká rozloučení se s aktivním vedením na několik let. Plánuji v září 2014 vstoupit do přednoviciátu salesiánů. Avšak pokud bych nakonec do přednoviciátu nenastoupil, chtěl bych pokračovat ve svém oddílu, středisku a později se zapojit do vzdělávacích akcí Junáka.</t>
  </si>
  <si>
    <t>Oslovily mě texty na gewiki.cz. Vystihly to co jsem hledal. Osobitý přístup.</t>
  </si>
  <si>
    <t>Denisa</t>
  </si>
  <si>
    <t>Sedláčková</t>
  </si>
  <si>
    <t>Kecka</t>
  </si>
  <si>
    <t>945607/4122</t>
  </si>
  <si>
    <t>Tábor 55, Brno - Královo pole, 61200</t>
  </si>
  <si>
    <t>kecka123@centrum.cz</t>
  </si>
  <si>
    <t>622.08</t>
  </si>
  <si>
    <t>8. Středisko Milana Genserka, Brno</t>
  </si>
  <si>
    <t>Světlušky</t>
  </si>
  <si>
    <t>Zástupce vedoucího oddílu světlušky</t>
  </si>
  <si>
    <t>ROZ11/08</t>
  </si>
  <si>
    <t>Jakoukoliv, hlavně aby byla inspirativní.</t>
  </si>
  <si>
    <t>Vůdcovskou zkoušku jsem se v tomto roce 2013 rozhodla složit z toho důvodu, že mě v září příštího roku čeká přebírání světluškovského oddílu v našem středisku. To znamená dívky v rozmezí 7-10 let. Pro mě však tento krok činí nejen splnění potřebných formalit, ale zároveň rozšíření si obzorů. Nejen v oblasti Junáka, ale také obecně. Mým posledním kurzem byl ČLK Rozrazil a na oné rozhodnutí - posunout se dál, jít si za bílou šňůrkou - jsem se neskutečně těšila.  Oddíl se chystám vést tak dlouho, jak to bude jen možné. Pro mě je podstatné vědět, že jakmile bych oddíl převzala, energii, kterou do něj vložím, bude stoprocentní a zárověň přínosná. Za dobrého předpokladu, bych moc ráda pod čtyři roky vedení nešla. Stějně, jako naše nynější vůdkyně. Naštěstí vím, že v oddíle máme spoustu schopných lidí, na které se mohu obrátit či spolehnout. Tento fakt mi dává jistotu, že na funkci nebudu sama, a tudíž, že rozhodnutí - plnit si vůdcovskou zkoušku - je opravdu správné.</t>
  </si>
  <si>
    <t>Na Gemini jsem slyšela chválu, a také to, že jsou jedny z nejnáročnějších a to je zkrátka výzva!</t>
  </si>
  <si>
    <t>Kašparová</t>
  </si>
  <si>
    <t>Čmelda</t>
  </si>
  <si>
    <t>955928/4086</t>
  </si>
  <si>
    <t>Čekanková 14,612 00</t>
  </si>
  <si>
    <t>terka.kasparova@volny.cz</t>
  </si>
  <si>
    <t>středisko Milana Genserka Brno</t>
  </si>
  <si>
    <t>28. roj světlušek</t>
  </si>
  <si>
    <t>ČLK Rozrazil, Brno</t>
  </si>
  <si>
    <t>ROZ 12/09</t>
  </si>
  <si>
    <t>skauting, rituály, duchovno</t>
  </si>
  <si>
    <t>Ahoj :), vůdcovskou zkoušku vidím jako další příležitost k sebepoznání a sebevzdělání, možnost poznat nové lidi a nechat se jimi inspirovat, něco zažít, poučit se, pobavit se. Po složení vůdcovské zkoušky mě čeká vůdcovství oddílu světlušek společně s mou kamarádkou Keckou, sice zatím není jasné, která z nás bude vůdce a která zástupce, nicméně ať tak nebo tak budeme na stejné lodi, kterou rozhodně nechceme nechat potopit. Já osobně mám velkou spoustu plánů, jak náš oddíl zase posunout dál. Chci se podrobněji věnovat vzdělávání svých rádců i dětí. Navíc bych ráda vytvořila oddílové rituály a zvyklosti, které by nás, tedy vedení s dětmi, ještě více propojily. No a od Castoru si slibuji, že mi ukáže ten správný směr...</t>
  </si>
  <si>
    <t>protože jsem o nich slyšela jen to nejlepší :-)</t>
  </si>
  <si>
    <t>Pasáková</t>
  </si>
  <si>
    <t>Copík</t>
  </si>
  <si>
    <t>965722/1772</t>
  </si>
  <si>
    <t>Soukenická 74, Tábor, 39001</t>
  </si>
  <si>
    <t>zlutakacka@seznam.cz</t>
  </si>
  <si>
    <t>1. středisko Kalich Tábor</t>
  </si>
  <si>
    <t>3. dívčí oddíl Hayma</t>
  </si>
  <si>
    <t>Zástupce vůdce oddílu, rádce družiny, oddílový správce skautISu</t>
  </si>
  <si>
    <t>ČK Corpus, ORJ Praha 8</t>
  </si>
  <si>
    <t>147/13</t>
  </si>
  <si>
    <t>Odměny a tresty, Krizové situace s dětmi, Krátkodobé plánování</t>
  </si>
  <si>
    <t>Chtěla bych si udělat VZ, protože mi to pomůže v mé další práci s dětmi (nebo spíš v to pevně doufám). Bude to pro mě dobrou zkušeností i do budoucího života, která se neztratí. Protože od letošního září zástupcuju vůdci oddílu, myslím si, že vzdělání na tomto postu je pro mě důležité.  Po složení VZ se budu pravděpodobně věnovat svému oddílu, i když mě čeká za rok maturita. O tom jestli budu vést oddíl či ne, nerozhoduji já, ale současná vůdkyně, takže zatím je to otevřené. A co se týče věkové kategorie zatím pořád rádcuji světluškám a někdy v blízké budoucnosti bych si ráda zkusila vést i starší členy oddílu, ať už skautušky nebo skautky či začínající rovery.</t>
  </si>
  <si>
    <t>Mají své jméno a podle názoru absolventů kurz stojí za to.</t>
  </si>
  <si>
    <t>Hien</t>
  </si>
  <si>
    <t>Ho Thi Dieu</t>
  </si>
  <si>
    <t>Linda</t>
  </si>
  <si>
    <t>925821/4284</t>
  </si>
  <si>
    <t>Lidická 72/18, Most 434 01</t>
  </si>
  <si>
    <t>hien.hothidieu@gmail.com</t>
  </si>
  <si>
    <t>426.02</t>
  </si>
  <si>
    <t>Teplice 2</t>
  </si>
  <si>
    <t>26. oddíl předškoláků Žížaly</t>
  </si>
  <si>
    <t>vůdce oddílu</t>
  </si>
  <si>
    <t>114.07/cz12/20</t>
  </si>
  <si>
    <t>Protože bych chtěla načerpat inspiraci a motivaci pro fungování v oddíle. A také bych se chtěla naučit, jak ho dobře vést, naučit se naplánovat pořádně akci (i se všemi cíli a vizemi) a všechno, co s vedením oddílu souvisí. A v neposlední řadě budu ráda sdílet zkušenosti s ostatními stávajícími i budoucími vůdci na Castoru.</t>
  </si>
  <si>
    <t>Protože budu první přihlášená!</t>
  </si>
  <si>
    <t>p</t>
  </si>
  <si>
    <t>Tibor</t>
  </si>
  <si>
    <t>Skalka</t>
  </si>
  <si>
    <t>890218/0089</t>
  </si>
  <si>
    <t>Jiráskova 245, Brno, 60200</t>
  </si>
  <si>
    <t>tibor@dychanek.cz</t>
  </si>
  <si>
    <t>613.03</t>
  </si>
  <si>
    <t>středisko Orlík Humpolec</t>
  </si>
  <si>
    <t>Chlapecký</t>
  </si>
  <si>
    <t>v současnosti nemám funkci</t>
  </si>
  <si>
    <t>VLK Rovel</t>
  </si>
  <si>
    <t>10440/13</t>
  </si>
  <si>
    <t>Byl jsem instruktorem na kurzu FONS Beníšky 2012. Nemám žádnou lesní školu.</t>
  </si>
  <si>
    <t>právo, aplikovatelná filosofie, vedení lidí, osobnostní rozvoj, komunikace, nekonveční myšlení#2#3-</t>
  </si>
  <si>
    <t>Láká mě dobré jméno a dlouhá tradice. Někdo má rád G., někdo nemá. Chci si vytvořit úsudek sám :-).</t>
  </si>
  <si>
    <t>Jakub</t>
  </si>
  <si>
    <t>Hájek</t>
  </si>
  <si>
    <t>Rys</t>
  </si>
  <si>
    <t>870715/3257</t>
  </si>
  <si>
    <t>Slepá 823, Chotěboř 583 01</t>
  </si>
  <si>
    <t>jakub1hajek@seznam.cz</t>
  </si>
  <si>
    <t>610.23</t>
  </si>
  <si>
    <t>středisko Doubravka Chotěboř</t>
  </si>
  <si>
    <t>zástupce vedoucího střediska</t>
  </si>
  <si>
    <t>VLK Polojasno</t>
  </si>
  <si>
    <t>ČLK CORDA 2004 - 2014</t>
  </si>
  <si>
    <t>nerad bych přednášel, ale když už tak případně hospodaření#6zdravotnictví#1-</t>
  </si>
  <si>
    <t>Magda</t>
  </si>
  <si>
    <t>Setničková (Levá)</t>
  </si>
  <si>
    <t>Šuplajdá</t>
  </si>
  <si>
    <t>915316/0896</t>
  </si>
  <si>
    <t>V Mišpulkách 800, Kutná Hora 284 01</t>
  </si>
  <si>
    <t>leva.magda@seznam.cz</t>
  </si>
  <si>
    <t>215.01</t>
  </si>
  <si>
    <t>Kutná Hora</t>
  </si>
  <si>
    <t>5.oddíl</t>
  </si>
  <si>
    <t>zástupce vedoucího, výchovný zpravodaj</t>
  </si>
  <si>
    <t>VK Pavučina, Litoměřice Mentaurov</t>
  </si>
  <si>
    <t>Odyssea</t>
  </si>
  <si>
    <t>OD-2007-11</t>
  </si>
  <si>
    <t>jsem druhým rokem elévem na VK Pavučině</t>
  </si>
  <si>
    <t>družinový systém, vývojová psychologie, motivace, metodika her#4#3-</t>
  </si>
  <si>
    <t>praxe, zlepšení v roli instruktora</t>
  </si>
  <si>
    <t>Beneš</t>
  </si>
  <si>
    <t>Jimi</t>
  </si>
  <si>
    <t>831129/0031</t>
  </si>
  <si>
    <t>Jasmínová 13, Praha 10, 10600</t>
  </si>
  <si>
    <t>mr.vaclav.benes@seznam.cz</t>
  </si>
  <si>
    <t>112.99</t>
  </si>
  <si>
    <t>Středisko Arcus Praha</t>
  </si>
  <si>
    <t>Praha (pražská rada Junáka)</t>
  </si>
  <si>
    <t>6154/02</t>
  </si>
  <si>
    <t xml:space="preserve">Vlčácký lesní kurz (2000 - doposud) </t>
  </si>
  <si>
    <t>ZV, vedení lidí, rozvoj osobnosti#3#6ZV, koučing, rozvoj osobnosti, management</t>
  </si>
  <si>
    <t>dobré reference</t>
  </si>
  <si>
    <t>Zvolánková</t>
  </si>
  <si>
    <t>Želva</t>
  </si>
  <si>
    <t>885913/3646</t>
  </si>
  <si>
    <t>Hradecká 1688, Hradec Králové 12, 50012</t>
  </si>
  <si>
    <t>denisa.zvolankova@gmail.com</t>
  </si>
  <si>
    <t>526.04</t>
  </si>
  <si>
    <t>středisko Kukleny</t>
  </si>
  <si>
    <t>Gemini - VLK Castor</t>
  </si>
  <si>
    <t>komunikace#3#1-</t>
  </si>
  <si>
    <t>Protože vím, že soustu toho, co Gemini nabízí využiji i ve svém osobním životě</t>
  </si>
  <si>
    <t>Judita</t>
  </si>
  <si>
    <t>Hačecká</t>
  </si>
  <si>
    <t>915724/1709</t>
  </si>
  <si>
    <t>Trojská 175, Praha 7, 17100</t>
  </si>
  <si>
    <t>juditkah@seznam.cz</t>
  </si>
  <si>
    <t>118.45</t>
  </si>
  <si>
    <t>Silmaril</t>
  </si>
  <si>
    <t>143. Šedé vlčice</t>
  </si>
  <si>
    <t>Zástupce vůdce oddílu, zpravodaj pro organizaci</t>
  </si>
  <si>
    <t>VKL Stříbrná řeka</t>
  </si>
  <si>
    <t>9967/12</t>
  </si>
  <si>
    <t>ORJ Praha 8: 2011 - RK PaRk, 2012/13 - ČK Corpus, 2013 - RK sRnKy</t>
  </si>
  <si>
    <t>Metodika - příprava programů, her, výprav, schůzek#4#5-</t>
  </si>
  <si>
    <t>Barbora</t>
  </si>
  <si>
    <t>Nebáznivá</t>
  </si>
  <si>
    <t>Bája</t>
  </si>
  <si>
    <t>925810/0049</t>
  </si>
  <si>
    <t>Na Lužci 5, Praha 6, 160 00</t>
  </si>
  <si>
    <t>barbora.nebazniva@gmail.com</t>
  </si>
  <si>
    <t>oddílová rádkyně, tiskový a mediální zpravodaj</t>
  </si>
  <si>
    <t>VLK Stříbrná řeka</t>
  </si>
  <si>
    <t>9971/12</t>
  </si>
  <si>
    <t>ORJ Praha 8: RK paRK 2011, ČK Corpus 2012/2013, RK sRnKy 2013</t>
  </si>
  <si>
    <t>specifika věkových skupin (vývojová psychologie)#5#3-</t>
  </si>
  <si>
    <t>mám spoustu kladných referencí od kamarádů a taky je to jeden z mála kurzů, které letos jsou :-)</t>
  </si>
  <si>
    <t>Michal</t>
  </si>
  <si>
    <t>Pásztor</t>
  </si>
  <si>
    <t>Myšák</t>
  </si>
  <si>
    <t>870503/5999</t>
  </si>
  <si>
    <t>Syllabova 16, Ostrava-Vítkovice, 70300</t>
  </si>
  <si>
    <t>michal.pasztor1@gmail.com</t>
  </si>
  <si>
    <t>816.14</t>
  </si>
  <si>
    <t>přístav Eskadra Ostrava</t>
  </si>
  <si>
    <t>20. oddíl Kadeti</t>
  </si>
  <si>
    <t>Český Těšín</t>
  </si>
  <si>
    <t>8440/08</t>
  </si>
  <si>
    <t>Kapitánská lesní škola vodních skautů</t>
  </si>
  <si>
    <t>Jsem lektorem na čekatelském kurzu Nabosso</t>
  </si>
  <si>
    <t>psychologie#5#3-</t>
  </si>
  <si>
    <t>Prý se to na Gemini dělá jinak, zajímá mě jak.</t>
  </si>
  <si>
    <t>Jitka</t>
  </si>
  <si>
    <t>Baudischová</t>
  </si>
  <si>
    <t>Jíťa</t>
  </si>
  <si>
    <t>925106/3855</t>
  </si>
  <si>
    <t>Kocbeře, 72, 54464</t>
  </si>
  <si>
    <t>jitka.baudischova@gmail.com</t>
  </si>
  <si>
    <t>525.02</t>
  </si>
  <si>
    <t>Středisko ZVIČINA Dvůr Králové nad labem</t>
  </si>
  <si>
    <t>5. oddíl vodní Dvůr Králové nad Labem</t>
  </si>
  <si>
    <t>Zástupce vedoucího oddílu</t>
  </si>
  <si>
    <t>OIKOS, (Prosek Praha 9)</t>
  </si>
  <si>
    <t>9269/10</t>
  </si>
  <si>
    <t>Čekatelský kurz Arbor Vitae 2012/2013 + letošní ročník 2014</t>
  </si>
  <si>
    <t>psychologii či pedagogiku a didaktiku#6zdravovědy#4-</t>
  </si>
  <si>
    <t>Líbí se mi systém vzájemného učení, také že současně &amp;quotběží&amp;quot instruktorky i vůdcovky</t>
  </si>
  <si>
    <t>Robert</t>
  </si>
  <si>
    <t>Nedbal</t>
  </si>
  <si>
    <t>Robin</t>
  </si>
  <si>
    <t>760217/0378</t>
  </si>
  <si>
    <t>Chřibská 238, 407 44 Chřibská</t>
  </si>
  <si>
    <t>robin@skaut.cz</t>
  </si>
  <si>
    <t>421.03</t>
  </si>
  <si>
    <t>středisko Rumburk</t>
  </si>
  <si>
    <t>2. oddíl</t>
  </si>
  <si>
    <t>Vedoucí střediska, vedoucí 2.oddílu</t>
  </si>
  <si>
    <t>VLK Netopýr, Děčín</t>
  </si>
  <si>
    <t>SELEŠKA</t>
  </si>
  <si>
    <t>Pedagogický projekt a proces, Táboření, Zdravověda#3#4-</t>
  </si>
  <si>
    <t>Zdá se mi to jako náročný kurs který mi může mnoho dát a posunout mne o stupeň výš</t>
  </si>
  <si>
    <t>Jiří</t>
  </si>
  <si>
    <t>Tuza</t>
  </si>
  <si>
    <t>890620/3559</t>
  </si>
  <si>
    <t>Pod Haškovcem 1562, 74258 Příbor</t>
  </si>
  <si>
    <t>jirituza@gmail.com</t>
  </si>
  <si>
    <t>814.02</t>
  </si>
  <si>
    <t>Zástupce vedoucího střediska</t>
  </si>
  <si>
    <t>VLK Velká morava, Modřice</t>
  </si>
  <si>
    <t>Pořádání akcí#3#5-</t>
  </si>
  <si>
    <t>Z instruktorských lesních škol mě zaujala nejvíce</t>
  </si>
  <si>
    <t>Modrák</t>
  </si>
  <si>
    <t>901209/0901</t>
  </si>
  <si>
    <t>Na Rokytce 2, Praha 8-Libeň, 180 00</t>
  </si>
  <si>
    <t>xcerm01@gmail.com</t>
  </si>
  <si>
    <t>11A.77</t>
  </si>
  <si>
    <t>ROD SOVY</t>
  </si>
  <si>
    <t>301. Soví oddíl</t>
  </si>
  <si>
    <t>Vůdce oddílu</t>
  </si>
  <si>
    <t>VK Růžový boubel, Mentaurov</t>
  </si>
  <si>
    <t>9329/11</t>
  </si>
  <si>
    <t>VLK Oikos</t>
  </si>
  <si>
    <t>6032/11</t>
  </si>
  <si>
    <t>Plánování+hodnoty, případně autorita+personalistika a spolupráce#3#4-</t>
  </si>
  <si>
    <t>Líbí se mi koncept kurzu (třífázový model učení se od starších)+ Gemini vedou inspirativní osobnosti</t>
  </si>
  <si>
    <t>Alena</t>
  </si>
  <si>
    <t>Leksová</t>
  </si>
  <si>
    <t>Lentilka</t>
  </si>
  <si>
    <t>905829/3574</t>
  </si>
  <si>
    <t>Mokošín 7, Přelouč 535 01</t>
  </si>
  <si>
    <t>al.leksova@seznam.cz</t>
  </si>
  <si>
    <t>Plamínci</t>
  </si>
  <si>
    <t>VLK Ursus</t>
  </si>
  <si>
    <t>9993/12</t>
  </si>
  <si>
    <t>Pumilio</t>
  </si>
  <si>
    <t>práce s dětmi s SPU, vývojová psychologie#4#5-</t>
  </si>
  <si>
    <t>protože je možné si vše vyzkoušet v praxi pod odborným vedením</t>
  </si>
  <si>
    <t>Kraitlová</t>
  </si>
  <si>
    <t>Kapuca</t>
  </si>
  <si>
    <t>935211/3056</t>
  </si>
  <si>
    <t>Sukova 1592/3, Most, 43401</t>
  </si>
  <si>
    <t>739403597 (STS)</t>
  </si>
  <si>
    <t>Tereza.Kraitlova@seznam.cz</t>
  </si>
  <si>
    <t>425.01</t>
  </si>
  <si>
    <t>Středisko Oheň Most</t>
  </si>
  <si>
    <t>1.dívčí oddíl Šídla Most</t>
  </si>
  <si>
    <t>zástupce vůdce oddílu</t>
  </si>
  <si>
    <t xml:space="preserve"> volený člen střediskové rady</t>
  </si>
  <si>
    <t>VLK Falconeri</t>
  </si>
  <si>
    <t>9724/11</t>
  </si>
  <si>
    <t>2009, 2013</t>
  </si>
  <si>
    <t>Práce s rádci družin, Výchovné nástroje#3#4-</t>
  </si>
  <si>
    <t>Nejefektivnější učení je praxí, což Gemini nabízí.</t>
  </si>
  <si>
    <t>Sýkora</t>
  </si>
  <si>
    <t>Venouš</t>
  </si>
  <si>
    <t>901010/2101</t>
  </si>
  <si>
    <t>Červené Poříčí 46, 340 12 Švihov</t>
  </si>
  <si>
    <t>(+420) 731 021 822</t>
  </si>
  <si>
    <t>vasyk10@seznam.cz</t>
  </si>
  <si>
    <t>322.01</t>
  </si>
  <si>
    <t>Královák Klatovy</t>
  </si>
  <si>
    <t>Poštolky Švihov</t>
  </si>
  <si>
    <t>zástupce vůdce oddílu, rádce družiny skautů, člen revizní komise střediska</t>
  </si>
  <si>
    <t>&amp;quot</t>
  </si>
  <si>
    <t>VLK KudyKam&amp;quot</t>
  </si>
  <si>
    <t>, Plzeň</t>
  </si>
  <si>
    <t>9606/11</t>
  </si>
  <si>
    <t>Zatím jsem se nezúčastnil jako instruktor LŠ, LK či jiné vzdělávací akce</t>
  </si>
  <si>
    <t>vedení lidí, sportovních aktivit (sportu), psychologie#3sportu#5-</t>
  </si>
  <si>
    <t>Vladimír</t>
  </si>
  <si>
    <t>Šiška</t>
  </si>
  <si>
    <t>Šíša</t>
  </si>
  <si>
    <t>890724/1750</t>
  </si>
  <si>
    <t>Vídeňská 2773, Tábor 5, 39005 korespondeční: Zahořany 50, Mníšek pod Brdy, 252 10</t>
  </si>
  <si>
    <t>sisa.sirokko@gmail.com</t>
  </si>
  <si>
    <t>Kalich</t>
  </si>
  <si>
    <t>6. chlapecký oddíl Širokko</t>
  </si>
  <si>
    <t>člen OR, středisková dálková podpora</t>
  </si>
  <si>
    <t>Gemini, Orlovy</t>
  </si>
  <si>
    <t>9504/11</t>
  </si>
  <si>
    <t>Východomoravská lesní škola</t>
  </si>
  <si>
    <t>RT Hradiště, od 2006</t>
  </si>
  <si>
    <t>zabezpečení a bezpečnost sportovních aktivit v oddíle, vedení lidí#6sportovních aktivit#3-</t>
  </si>
  <si>
    <t>comeback po pár letech</t>
  </si>
  <si>
    <t>Monika</t>
  </si>
  <si>
    <t>Formánková</t>
  </si>
  <si>
    <t>Móňa</t>
  </si>
  <si>
    <t>876116/1838</t>
  </si>
  <si>
    <t>Kamenná 303, Tábor, 390 03 (korespondenční je zatím: Zahořany 50, Mníšek pod Brdy, 252 10)</t>
  </si>
  <si>
    <t>mona@skaut.cz</t>
  </si>
  <si>
    <t>318.01</t>
  </si>
  <si>
    <t>3.dívčí oddíl Hayama</t>
  </si>
  <si>
    <t>odd. činovnice aneb oddílová podpora na dálku</t>
  </si>
  <si>
    <t>VLK Netopýr, Varnsdorf</t>
  </si>
  <si>
    <t>10081/12</t>
  </si>
  <si>
    <t>RT Hradiště, od 2005</t>
  </si>
  <si>
    <t>něco ve smyslu: Komunikace a prezentace zdravý životní styl a pohyb#6Tělovýchova a sport, rekreologie#3-</t>
  </si>
  <si>
    <t>pač o tom dost lidí mluví, že je to jako dost dobrý a Evička nás pombarduje přihláškama -)</t>
  </si>
  <si>
    <t>Novotná</t>
  </si>
  <si>
    <t>Wannah</t>
  </si>
  <si>
    <t>885726/1622</t>
  </si>
  <si>
    <t>Uralská 1, Praha 6, 16000</t>
  </si>
  <si>
    <t>maryanne.novotna@gmail.com</t>
  </si>
  <si>
    <t>18. středisko KRUH Praha 6</t>
  </si>
  <si>
    <t>116.18.018-3</t>
  </si>
  <si>
    <t>vedoucí střediska</t>
  </si>
  <si>
    <t>Růžový boubel</t>
  </si>
  <si>
    <t>Svatoplukovy pruty</t>
  </si>
  <si>
    <t>Pomáhala jsem s workshopy Skautského století a v projektu obecně.</t>
  </si>
  <si>
    <t>Na hodně témat.:) Baví mě ale tradice a kontinuita oddílu, něco málo z historie, ale i vedení lidí.#6produkční, koordinace akcí#3-</t>
  </si>
  <si>
    <t>Ráda bych uměla pořádně a poutavě předávat to, co chci s využitím pro středisko i pro práci.</t>
  </si>
  <si>
    <t>Petr</t>
  </si>
  <si>
    <t>Pavlok</t>
  </si>
  <si>
    <t>POKUSNE-PRIHLASENI</t>
  </si>
  <si>
    <t>790225/0147</t>
  </si>
  <si>
    <t>Křivolaká 7, Stínadla, 12345</t>
  </si>
  <si>
    <t>vrana@blanik.info</t>
  </si>
  <si>
    <t>Junák,7. středisko Blaník Praha 4</t>
  </si>
  <si>
    <t>bez funkce</t>
  </si>
  <si>
    <t>VK Praha</t>
  </si>
  <si>
    <t>nějaká praxe</t>
  </si>
  <si>
    <t>Rád bych přednášel o Stanovách a právu#2#6nějaký obor zájmu</t>
  </si>
  <si>
    <t>Gemini je nejlepší</t>
  </si>
  <si>
    <t>věk:</t>
  </si>
  <si>
    <t>počet</t>
  </si>
  <si>
    <t>max:</t>
  </si>
  <si>
    <t>median:</t>
  </si>
  <si>
    <t>průměr:</t>
  </si>
  <si>
    <t>mapa je k dispozici na:</t>
  </si>
  <si>
    <t xml:space="preserve">
https://www.google.com/fusiontables/embedviz?q=select+col3+from+1sUVRTky9JBDrDyE8lgSXamR67Mmot1c34vDUPX0&amp;viz=MAP&amp;h=false&amp;lat=49.58590928822614&amp;lng=16.5581071923827&amp;t=1&amp;z=7&amp;l=col3&amp;y=3&amp;tmplt=5&amp;hml=GEOCODABLE</t>
  </si>
  <si>
    <t>a vypadá asi takhle:</t>
  </si>
  <si>
    <t>Středočeský</t>
  </si>
  <si>
    <t>Královehradecký</t>
  </si>
  <si>
    <t>Praha</t>
  </si>
  <si>
    <t>Jihočeský</t>
  </si>
  <si>
    <t>Ústecký</t>
  </si>
  <si>
    <t>Pardubický</t>
  </si>
  <si>
    <t>Ostravský</t>
  </si>
  <si>
    <t>Zlínský</t>
  </si>
  <si>
    <t>Jihomoravský</t>
  </si>
  <si>
    <t>holky:</t>
  </si>
  <si>
    <t>kluci:</t>
  </si>
  <si>
    <t>červená</t>
  </si>
  <si>
    <t>žlutá</t>
  </si>
  <si>
    <t>modrá</t>
  </si>
  <si>
    <t>zelená</t>
  </si>
  <si>
    <t>vedoucí oddílu:</t>
  </si>
  <si>
    <t>zástupce vedoucího oddílu:</t>
  </si>
  <si>
    <t>ve vedení oddílu</t>
  </si>
  <si>
    <t>jiné (RR - ORJ)</t>
  </si>
  <si>
    <t>práce</t>
  </si>
  <si>
    <t>gymnasium</t>
  </si>
  <si>
    <t>jiná SŠ</t>
  </si>
  <si>
    <t>VŠ</t>
  </si>
  <si>
    <t>Posláním vůdcovského kurzu je především příprava pro roli vůdkyně či vůdce skautského oddílu, a to v oblasti znalostí, vědomostí, dovedností, postojů a návyků. Nabízí prožitek skautského společenství a motivaci k další službě a dalšímu vzdělávání, je místem pro výměnu zkušeností, hledání nových metod, přístupů a programů.</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</si>
</sst>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2"/>
      <color theme="1"/>
      <name val="Times New Roman"/>
      <family val="1"/>
      <charset val="23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
    <xf numFmtId="0" fontId="0" fillId="0" borderId="0" xfId="0"/>
    <xf numFmtId="22" fontId="0" fillId="0" borderId="0" xfId="0" applyNumberFormat="1"/>
    <xf numFmtId="14" fontId="0" fillId="0" borderId="0" xfId="0" applyNumberFormat="1"/>
    <xf numFmtId="3" fontId="0" fillId="0" borderId="0" xfId="0" applyNumberFormat="1"/>
    <xf numFmtId="17" fontId="0" fillId="0" borderId="0" xfId="0" applyNumberFormat="1"/>
    <xf numFmtId="16" fontId="0" fillId="0" borderId="0" xfId="0" applyNumberFormat="1"/>
    <xf numFmtId="0" fontId="16" fillId="0" borderId="0" xfId="0" applyFont="1"/>
    <xf numFmtId="0" fontId="0" fillId="0" borderId="0" xfId="0" applyAlignment="1">
      <alignment wrapText="1"/>
    </xf>
    <xf numFmtId="0" fontId="0" fillId="0" borderId="0" xfId="0" applyAlignment="1"/>
    <xf numFmtId="0" fontId="18" fillId="0" borderId="0" xfId="0" applyFont="1" applyAlignment="1">
      <alignment horizontal="left" vertical="center" wrapText="1" indent="15"/>
    </xf>
  </cellXfs>
  <cellStyles count="42">
    <cellStyle name="20 % – Zvýraznění1" xfId="19" builtinId="30" customBuiltin="1"/>
    <cellStyle name="20 % – Zvýraznění2" xfId="23" builtinId="34" customBuiltin="1"/>
    <cellStyle name="20 % – Zvýraznění3" xfId="27" builtinId="38" customBuiltin="1"/>
    <cellStyle name="20 % – Zvýraznění4" xfId="31" builtinId="42" customBuiltin="1"/>
    <cellStyle name="20 % – Zvýraznění5" xfId="35" builtinId="46" customBuiltin="1"/>
    <cellStyle name="20 % – Zvýraznění6" xfId="39" builtinId="50" customBuiltin="1"/>
    <cellStyle name="40 % – Zvýraznění1" xfId="20" builtinId="31" customBuiltin="1"/>
    <cellStyle name="40 % – Zvýraznění2" xfId="24" builtinId="35" customBuiltin="1"/>
    <cellStyle name="40 % – Zvýraznění3" xfId="28" builtinId="39" customBuiltin="1"/>
    <cellStyle name="40 % – Zvýraznění4" xfId="32" builtinId="43" customBuiltin="1"/>
    <cellStyle name="40 % – Zvýraznění5" xfId="36" builtinId="47" customBuiltin="1"/>
    <cellStyle name="40 % – Zvýraznění6" xfId="40" builtinId="51" customBuiltin="1"/>
    <cellStyle name="60 % – Zvýraznění1" xfId="21" builtinId="32" customBuiltin="1"/>
    <cellStyle name="60 % – Zvýraznění2" xfId="25" builtinId="36" customBuiltin="1"/>
    <cellStyle name="60 % – Zvýraznění3" xfId="29" builtinId="40" customBuiltin="1"/>
    <cellStyle name="60 % – Zvýraznění4" xfId="33" builtinId="44" customBuiltin="1"/>
    <cellStyle name="60 % – Zvýraznění5" xfId="37" builtinId="48" customBuiltin="1"/>
    <cellStyle name="60 % – Zvýraznění6" xfId="41" builtinId="52" customBuiltin="1"/>
    <cellStyle name="Celkem" xfId="17" builtinId="25" customBuiltin="1"/>
    <cellStyle name="Chybně" xfId="7" builtinId="27" customBuiltin="1"/>
    <cellStyle name="Kontrolní buňka" xfId="13" builtinId="23" customBuiltin="1"/>
    <cellStyle name="Nadpis 1" xfId="2" builtinId="16" customBuiltin="1"/>
    <cellStyle name="Nadpis 2" xfId="3" builtinId="17" customBuiltin="1"/>
    <cellStyle name="Nadpis 3" xfId="4" builtinId="18" customBuiltin="1"/>
    <cellStyle name="Nadpis 4" xfId="5" builtinId="19" customBuiltin="1"/>
    <cellStyle name="Název" xfId="1" builtinId="15" customBuiltin="1"/>
    <cellStyle name="Neutrální" xfId="8" builtinId="28" customBuiltin="1"/>
    <cellStyle name="Normální" xfId="0" builtinId="0"/>
    <cellStyle name="Poznámka" xfId="15" builtinId="10" customBuiltin="1"/>
    <cellStyle name="Propojená buňka" xfId="12" builtinId="24" customBuiltin="1"/>
    <cellStyle name="Správně" xfId="6" builtinId="26" customBuiltin="1"/>
    <cellStyle name="Text upozornění" xfId="14" builtinId="11" customBuiltin="1"/>
    <cellStyle name="Vstup" xfId="9" builtinId="20" customBuiltin="1"/>
    <cellStyle name="Výpočet" xfId="11" builtinId="22" customBuiltin="1"/>
    <cellStyle name="Výstup" xfId="10" builtinId="21" customBuiltin="1"/>
    <cellStyle name="Vysvětlující text" xfId="16" builtinId="53" customBuiltin="1"/>
    <cellStyle name="Zvýraznění 1" xfId="18" builtinId="29" customBuiltin="1"/>
    <cellStyle name="Zvýraznění 2" xfId="22" builtinId="33" customBuiltin="1"/>
    <cellStyle name="Zvýraznění 3" xfId="26" builtinId="37" customBuiltin="1"/>
    <cellStyle name="Zvýraznění 4" xfId="30" builtinId="41" customBuiltin="1"/>
    <cellStyle name="Zvýraznění 5" xfId="34" builtinId="45" customBuiltin="1"/>
    <cellStyle name="Zvýraznění 6" xfId="38" builtinId="49"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dLblPos val="ctr"/>
            <c:showLegendKey val="0"/>
            <c:showVal val="1"/>
            <c:showCatName val="0"/>
            <c:showSerName val="0"/>
            <c:showPercent val="0"/>
            <c:showBubbleSize val="0"/>
            <c:showLeaderLines val="1"/>
          </c:dLbls>
          <c:cat>
            <c:strRef>
              <c:f>kraje!$H$39:$H$47</c:f>
              <c:strCache>
                <c:ptCount val="9"/>
                <c:pt idx="0">
                  <c:v>Jihočeský</c:v>
                </c:pt>
                <c:pt idx="1">
                  <c:v>Jihomoravský</c:v>
                </c:pt>
                <c:pt idx="2">
                  <c:v>Královehradecký</c:v>
                </c:pt>
                <c:pt idx="3">
                  <c:v>Ostravský</c:v>
                </c:pt>
                <c:pt idx="4">
                  <c:v>Pardubický</c:v>
                </c:pt>
                <c:pt idx="5">
                  <c:v>Praha</c:v>
                </c:pt>
                <c:pt idx="6">
                  <c:v>Středočeský</c:v>
                </c:pt>
                <c:pt idx="7">
                  <c:v>Ústecký</c:v>
                </c:pt>
                <c:pt idx="8">
                  <c:v>Zlínský</c:v>
                </c:pt>
              </c:strCache>
            </c:strRef>
          </c:cat>
          <c:val>
            <c:numRef>
              <c:f>kraje!$I$39:$I$47</c:f>
              <c:numCache>
                <c:formatCode>General</c:formatCode>
                <c:ptCount val="9"/>
                <c:pt idx="0">
                  <c:v>5</c:v>
                </c:pt>
                <c:pt idx="1">
                  <c:v>2</c:v>
                </c:pt>
                <c:pt idx="2">
                  <c:v>2</c:v>
                </c:pt>
                <c:pt idx="3">
                  <c:v>1</c:v>
                </c:pt>
                <c:pt idx="4">
                  <c:v>2</c:v>
                </c:pt>
                <c:pt idx="5">
                  <c:v>13</c:v>
                </c:pt>
                <c:pt idx="6">
                  <c:v>5</c:v>
                </c:pt>
                <c:pt idx="7">
                  <c:v>2</c:v>
                </c:pt>
                <c:pt idx="8">
                  <c:v>3</c:v>
                </c:pt>
              </c:numCache>
            </c:numRef>
          </c:val>
        </c:ser>
        <c:dLbls>
          <c:dLblPos val="ctr"/>
          <c:showLegendKey val="0"/>
          <c:showVal val="1"/>
          <c:showCatName val="0"/>
          <c:showSerName val="0"/>
          <c:showPercent val="0"/>
          <c:showBubbleSize val="0"/>
          <c:showLeaderLines val="1"/>
        </c:dLbls>
        <c:firstSliceAng val="0"/>
      </c:pieChart>
    </c:plotArea>
    <c:legend>
      <c:legendPos val="r"/>
      <c:layout/>
      <c:overlay val="0"/>
    </c:legend>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věk!$E$49</c:f>
              <c:strCache>
                <c:ptCount val="1"/>
                <c:pt idx="0">
                  <c:v>počet</c:v>
                </c:pt>
              </c:strCache>
            </c:strRef>
          </c:tx>
          <c:invertIfNegative val="0"/>
          <c:cat>
            <c:numRef>
              <c:f>věk!$F$48:$O$48</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věk!$F$49:$O$49</c:f>
              <c:numCache>
                <c:formatCode>General</c:formatCode>
                <c:ptCount val="10"/>
                <c:pt idx="0">
                  <c:v>4</c:v>
                </c:pt>
                <c:pt idx="1">
                  <c:v>9</c:v>
                </c:pt>
                <c:pt idx="2">
                  <c:v>5</c:v>
                </c:pt>
                <c:pt idx="3">
                  <c:v>9</c:v>
                </c:pt>
                <c:pt idx="4">
                  <c:v>3</c:v>
                </c:pt>
                <c:pt idx="5">
                  <c:v>2</c:v>
                </c:pt>
                <c:pt idx="6">
                  <c:v>1</c:v>
                </c:pt>
                <c:pt idx="7">
                  <c:v>0</c:v>
                </c:pt>
                <c:pt idx="8">
                  <c:v>1</c:v>
                </c:pt>
                <c:pt idx="9">
                  <c:v>1</c:v>
                </c:pt>
              </c:numCache>
            </c:numRef>
          </c:val>
        </c:ser>
        <c:dLbls>
          <c:showLegendKey val="0"/>
          <c:showVal val="1"/>
          <c:showCatName val="0"/>
          <c:showSerName val="0"/>
          <c:showPercent val="0"/>
          <c:showBubbleSize val="0"/>
        </c:dLbls>
        <c:gapWidth val="150"/>
        <c:overlap val="-25"/>
        <c:axId val="143065472"/>
        <c:axId val="143067008"/>
      </c:barChart>
      <c:catAx>
        <c:axId val="143065472"/>
        <c:scaling>
          <c:orientation val="minMax"/>
        </c:scaling>
        <c:delete val="0"/>
        <c:axPos val="b"/>
        <c:numFmt formatCode="General" sourceLinked="1"/>
        <c:majorTickMark val="none"/>
        <c:minorTickMark val="none"/>
        <c:tickLblPos val="nextTo"/>
        <c:crossAx val="143067008"/>
        <c:crosses val="autoZero"/>
        <c:auto val="1"/>
        <c:lblAlgn val="ctr"/>
        <c:lblOffset val="100"/>
        <c:noMultiLvlLbl val="0"/>
      </c:catAx>
      <c:valAx>
        <c:axId val="143067008"/>
        <c:scaling>
          <c:orientation val="minMax"/>
        </c:scaling>
        <c:delete val="1"/>
        <c:axPos val="l"/>
        <c:numFmt formatCode="General" sourceLinked="1"/>
        <c:majorTickMark val="out"/>
        <c:minorTickMark val="none"/>
        <c:tickLblPos val="nextTo"/>
        <c:crossAx val="143065472"/>
        <c:crosses val="autoZero"/>
        <c:crossBetween val="between"/>
      </c:valAx>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cat>
            <c:strRef>
              <c:f>zkušenosti!$B$3:$B$7</c:f>
              <c:strCache>
                <c:ptCount val="5"/>
                <c:pt idx="0">
                  <c:v>vedoucí oddílu:</c:v>
                </c:pt>
                <c:pt idx="1">
                  <c:v>zástupce vedoucího oddílu:</c:v>
                </c:pt>
                <c:pt idx="2">
                  <c:v>ve vedení oddílu</c:v>
                </c:pt>
                <c:pt idx="3">
                  <c:v>rádce družiny</c:v>
                </c:pt>
                <c:pt idx="4">
                  <c:v>jiné (RR - ORJ)</c:v>
                </c:pt>
              </c:strCache>
            </c:strRef>
          </c:cat>
          <c:val>
            <c:numRef>
              <c:f>zkušenosti!$C$3:$C$7</c:f>
              <c:numCache>
                <c:formatCode>General</c:formatCode>
                <c:ptCount val="5"/>
                <c:pt idx="0">
                  <c:v>7</c:v>
                </c:pt>
                <c:pt idx="1">
                  <c:v>9</c:v>
                </c:pt>
                <c:pt idx="2">
                  <c:v>9</c:v>
                </c:pt>
                <c:pt idx="3">
                  <c:v>6</c:v>
                </c:pt>
                <c:pt idx="4">
                  <c:v>1</c:v>
                </c:pt>
              </c:numCache>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gap"/>
    <c:showDLblsOverMax val="0"/>
  </c:chart>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cat>
            <c:strRef>
              <c:f>'práce-studium'!$B$3:$B$6</c:f>
              <c:strCache>
                <c:ptCount val="4"/>
                <c:pt idx="0">
                  <c:v>práce</c:v>
                </c:pt>
                <c:pt idx="1">
                  <c:v>gymnasium</c:v>
                </c:pt>
                <c:pt idx="2">
                  <c:v>jiná SŠ</c:v>
                </c:pt>
                <c:pt idx="3">
                  <c:v>VŠ</c:v>
                </c:pt>
              </c:strCache>
            </c:strRef>
          </c:cat>
          <c:val>
            <c:numRef>
              <c:f>'práce-studium'!$C$3:$C$6</c:f>
              <c:numCache>
                <c:formatCode>General</c:formatCode>
                <c:ptCount val="4"/>
                <c:pt idx="0">
                  <c:v>2</c:v>
                </c:pt>
                <c:pt idx="1">
                  <c:v>12</c:v>
                </c:pt>
                <c:pt idx="2">
                  <c:v>1</c:v>
                </c:pt>
                <c:pt idx="3">
                  <c:v>18</c:v>
                </c:pt>
              </c:numCache>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gap"/>
    <c:showDLblsOverMax val="0"/>
  </c:chart>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6</xdr:row>
      <xdr:rowOff>0</xdr:rowOff>
    </xdr:from>
    <xdr:to>
      <xdr:col>24</xdr:col>
      <xdr:colOff>152400</xdr:colOff>
      <xdr:row>37</xdr:row>
      <xdr:rowOff>152400</xdr:rowOff>
    </xdr:to>
    <xdr:pic>
      <xdr:nvPicPr>
        <xdr:cNvPr id="2" name="Obrázek 1"/>
        <xdr:cNvPicPr>
          <a:picLocks noChangeAspect="1"/>
        </xdr:cNvPicPr>
      </xdr:nvPicPr>
      <xdr:blipFill>
        <a:blip xmlns:r="http://schemas.openxmlformats.org/officeDocument/2006/relationships" r:embed="rId1"/>
        <a:stretch>
          <a:fillRect/>
        </a:stretch>
      </xdr:blipFill>
      <xdr:spPr>
        <a:xfrm>
          <a:off x="5629275" y="1143000"/>
          <a:ext cx="10515600" cy="6057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314325</xdr:colOff>
      <xdr:row>0</xdr:row>
      <xdr:rowOff>133350</xdr:rowOff>
    </xdr:from>
    <xdr:to>
      <xdr:col>17</xdr:col>
      <xdr:colOff>9525</xdr:colOff>
      <xdr:row>15</xdr:row>
      <xdr:rowOff>19050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104775</xdr:colOff>
      <xdr:row>6</xdr:row>
      <xdr:rowOff>95250</xdr:rowOff>
    </xdr:from>
    <xdr:to>
      <xdr:col>20</xdr:col>
      <xdr:colOff>409575</xdr:colOff>
      <xdr:row>20</xdr:row>
      <xdr:rowOff>171450</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209550</xdr:colOff>
      <xdr:row>8</xdr:row>
      <xdr:rowOff>142875</xdr:rowOff>
    </xdr:from>
    <xdr:to>
      <xdr:col>4</xdr:col>
      <xdr:colOff>885825</xdr:colOff>
      <xdr:row>23</xdr:row>
      <xdr:rowOff>28575</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561975</xdr:colOff>
      <xdr:row>1</xdr:row>
      <xdr:rowOff>0</xdr:rowOff>
    </xdr:from>
    <xdr:to>
      <xdr:col>11</xdr:col>
      <xdr:colOff>257175</xdr:colOff>
      <xdr:row>15</xdr:row>
      <xdr:rowOff>76200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topLeftCell="A34" workbookViewId="0">
      <selection activeCell="I53" sqref="I53"/>
    </sheetView>
  </sheetViews>
  <sheetFormatPr defaultRowHeight="15" x14ac:dyDescent="0.25"/>
  <cols>
    <col min="5" max="5" width="16.5703125" customWidth="1"/>
  </cols>
  <sheetData>
    <row r="1" spans="1:2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row>
    <row r="2" spans="1:25" x14ac:dyDescent="0.25">
      <c r="A2" s="1">
        <v>41698.777777777781</v>
      </c>
      <c r="B2" t="s">
        <v>25</v>
      </c>
      <c r="C2" t="s">
        <v>26</v>
      </c>
      <c r="D2" t="s">
        <v>27</v>
      </c>
      <c r="E2" t="s">
        <v>28</v>
      </c>
      <c r="F2" t="s">
        <v>29</v>
      </c>
      <c r="G2" t="s">
        <v>30</v>
      </c>
      <c r="H2">
        <v>739109906</v>
      </c>
      <c r="I2" t="s">
        <v>31</v>
      </c>
      <c r="J2" t="s">
        <v>32</v>
      </c>
      <c r="N2">
        <v>2010</v>
      </c>
      <c r="Q2">
        <v>2013</v>
      </c>
      <c r="U2" s="2">
        <v>36494</v>
      </c>
      <c r="V2" t="s">
        <v>33</v>
      </c>
      <c r="X2">
        <v>2</v>
      </c>
    </row>
    <row r="3" spans="1:25" x14ac:dyDescent="0.25">
      <c r="A3" s="1">
        <v>41697.826388888891</v>
      </c>
      <c r="B3" t="s">
        <v>25</v>
      </c>
      <c r="C3" t="s">
        <v>34</v>
      </c>
      <c r="D3" t="s">
        <v>35</v>
      </c>
      <c r="E3" t="s">
        <v>36</v>
      </c>
      <c r="F3" t="s">
        <v>37</v>
      </c>
      <c r="G3" t="s">
        <v>38</v>
      </c>
      <c r="H3">
        <v>776100710</v>
      </c>
      <c r="I3" t="s">
        <v>39</v>
      </c>
      <c r="J3" t="s">
        <v>40</v>
      </c>
      <c r="K3" t="s">
        <v>41</v>
      </c>
      <c r="L3" t="s">
        <v>42</v>
      </c>
      <c r="M3" t="s">
        <v>43</v>
      </c>
      <c r="N3">
        <v>2011</v>
      </c>
      <c r="O3" t="s">
        <v>44</v>
      </c>
      <c r="P3" t="s">
        <v>45</v>
      </c>
      <c r="Q3">
        <v>0</v>
      </c>
      <c r="T3" t="s">
        <v>46</v>
      </c>
      <c r="U3" s="2">
        <v>41728</v>
      </c>
      <c r="V3" t="s">
        <v>47</v>
      </c>
      <c r="W3" t="s">
        <v>48</v>
      </c>
      <c r="X3">
        <v>2</v>
      </c>
    </row>
    <row r="4" spans="1:25" x14ac:dyDescent="0.25">
      <c r="A4" s="1">
        <v>41696.700694444444</v>
      </c>
      <c r="B4" t="s">
        <v>25</v>
      </c>
      <c r="C4" t="s">
        <v>49</v>
      </c>
      <c r="D4" t="s">
        <v>50</v>
      </c>
      <c r="E4" t="s">
        <v>51</v>
      </c>
      <c r="F4" t="s">
        <v>52</v>
      </c>
      <c r="G4" t="s">
        <v>53</v>
      </c>
      <c r="H4">
        <v>736735831</v>
      </c>
      <c r="I4" t="s">
        <v>54</v>
      </c>
      <c r="J4" t="s">
        <v>55</v>
      </c>
      <c r="K4" t="s">
        <v>56</v>
      </c>
      <c r="L4" t="s">
        <v>57</v>
      </c>
      <c r="M4" t="s">
        <v>58</v>
      </c>
      <c r="N4">
        <v>2003</v>
      </c>
      <c r="O4" t="s">
        <v>59</v>
      </c>
      <c r="P4" t="s">
        <v>60</v>
      </c>
      <c r="Q4">
        <v>0</v>
      </c>
      <c r="T4" t="s">
        <v>61</v>
      </c>
      <c r="U4" s="2">
        <v>41728</v>
      </c>
      <c r="V4" t="s">
        <v>62</v>
      </c>
      <c r="W4" t="s">
        <v>63</v>
      </c>
      <c r="X4">
        <v>1</v>
      </c>
    </row>
    <row r="5" spans="1:25" x14ac:dyDescent="0.25">
      <c r="A5" s="1">
        <v>41689.699305555558</v>
      </c>
      <c r="B5" t="s">
        <v>25</v>
      </c>
      <c r="C5" t="s">
        <v>64</v>
      </c>
      <c r="D5" t="s">
        <v>65</v>
      </c>
      <c r="E5" t="s">
        <v>66</v>
      </c>
      <c r="F5" t="s">
        <v>67</v>
      </c>
      <c r="G5" t="s">
        <v>68</v>
      </c>
      <c r="H5" s="3">
        <v>720663047</v>
      </c>
      <c r="I5" t="s">
        <v>69</v>
      </c>
      <c r="J5" t="s">
        <v>70</v>
      </c>
      <c r="K5" t="s">
        <v>71</v>
      </c>
      <c r="L5" t="s">
        <v>72</v>
      </c>
      <c r="M5" t="s">
        <v>73</v>
      </c>
      <c r="N5">
        <v>2009</v>
      </c>
      <c r="O5" t="s">
        <v>74</v>
      </c>
      <c r="Q5">
        <v>0</v>
      </c>
      <c r="T5" t="s">
        <v>75</v>
      </c>
      <c r="U5" s="2">
        <v>41455</v>
      </c>
      <c r="V5" t="s">
        <v>76</v>
      </c>
      <c r="W5" t="s">
        <v>77</v>
      </c>
      <c r="X5">
        <v>2</v>
      </c>
    </row>
    <row r="6" spans="1:25" x14ac:dyDescent="0.25">
      <c r="A6" s="1">
        <v>41687.967361111114</v>
      </c>
      <c r="B6" t="s">
        <v>25</v>
      </c>
      <c r="C6" t="s">
        <v>78</v>
      </c>
      <c r="D6" t="s">
        <v>79</v>
      </c>
      <c r="F6" t="s">
        <v>80</v>
      </c>
      <c r="G6" t="s">
        <v>81</v>
      </c>
      <c r="H6">
        <v>721726494</v>
      </c>
      <c r="I6" t="s">
        <v>82</v>
      </c>
      <c r="J6" t="s">
        <v>83</v>
      </c>
      <c r="K6" t="s">
        <v>84</v>
      </c>
      <c r="L6" t="s">
        <v>85</v>
      </c>
      <c r="N6">
        <v>2014</v>
      </c>
      <c r="O6" t="s">
        <v>86</v>
      </c>
      <c r="Q6">
        <v>0</v>
      </c>
      <c r="U6" s="2">
        <v>41913</v>
      </c>
      <c r="V6" t="s">
        <v>87</v>
      </c>
      <c r="W6" t="s">
        <v>88</v>
      </c>
      <c r="X6">
        <v>1</v>
      </c>
    </row>
    <row r="7" spans="1:25" x14ac:dyDescent="0.25">
      <c r="A7" s="1">
        <v>41687.884722222225</v>
      </c>
      <c r="B7" t="s">
        <v>25</v>
      </c>
      <c r="C7" t="s">
        <v>89</v>
      </c>
      <c r="D7" t="s">
        <v>90</v>
      </c>
      <c r="E7" t="s">
        <v>91</v>
      </c>
      <c r="F7" t="s">
        <v>92</v>
      </c>
      <c r="G7" t="s">
        <v>93</v>
      </c>
      <c r="H7">
        <v>725800564</v>
      </c>
      <c r="I7" t="s">
        <v>94</v>
      </c>
      <c r="J7" t="s">
        <v>95</v>
      </c>
      <c r="K7" t="s">
        <v>96</v>
      </c>
      <c r="L7" t="s">
        <v>97</v>
      </c>
      <c r="M7" t="s">
        <v>98</v>
      </c>
      <c r="N7">
        <v>2011</v>
      </c>
      <c r="O7" t="s">
        <v>99</v>
      </c>
      <c r="P7" s="3">
        <v>3102011012</v>
      </c>
      <c r="Q7">
        <v>2010</v>
      </c>
      <c r="U7" s="2">
        <v>36494</v>
      </c>
      <c r="V7" t="s">
        <v>100</v>
      </c>
      <c r="W7" t="s">
        <v>101</v>
      </c>
      <c r="X7">
        <v>1</v>
      </c>
    </row>
    <row r="8" spans="1:25" x14ac:dyDescent="0.25">
      <c r="A8" s="1">
        <v>41683.688194444447</v>
      </c>
      <c r="B8" t="s">
        <v>25</v>
      </c>
      <c r="C8" t="s">
        <v>102</v>
      </c>
      <c r="D8" t="s">
        <v>103</v>
      </c>
      <c r="E8" t="s">
        <v>104</v>
      </c>
      <c r="F8" t="s">
        <v>105</v>
      </c>
      <c r="G8" t="s">
        <v>106</v>
      </c>
      <c r="H8" s="3">
        <v>739863777</v>
      </c>
      <c r="I8" t="s">
        <v>107</v>
      </c>
      <c r="J8" t="s">
        <v>32</v>
      </c>
      <c r="K8" t="s">
        <v>108</v>
      </c>
      <c r="L8" t="s">
        <v>109</v>
      </c>
      <c r="M8" t="s">
        <v>110</v>
      </c>
      <c r="N8">
        <v>2010</v>
      </c>
      <c r="O8" t="s">
        <v>111</v>
      </c>
      <c r="Q8">
        <v>2013</v>
      </c>
      <c r="T8" t="s">
        <v>112</v>
      </c>
      <c r="U8" s="2">
        <v>36494</v>
      </c>
      <c r="V8" t="s">
        <v>113</v>
      </c>
      <c r="W8" t="s">
        <v>114</v>
      </c>
      <c r="X8">
        <v>1</v>
      </c>
    </row>
    <row r="9" spans="1:25" x14ac:dyDescent="0.25">
      <c r="A9" s="1">
        <v>41682.911805555559</v>
      </c>
      <c r="B9" t="s">
        <v>25</v>
      </c>
      <c r="C9" t="s">
        <v>115</v>
      </c>
      <c r="D9" t="s">
        <v>116</v>
      </c>
      <c r="E9" t="s">
        <v>117</v>
      </c>
      <c r="F9" t="s">
        <v>118</v>
      </c>
      <c r="G9" t="s">
        <v>119</v>
      </c>
      <c r="H9" s="3">
        <v>606356184</v>
      </c>
      <c r="I9" t="s">
        <v>120</v>
      </c>
      <c r="J9" t="s">
        <v>121</v>
      </c>
      <c r="K9" t="s">
        <v>122</v>
      </c>
      <c r="L9" t="s">
        <v>123</v>
      </c>
      <c r="M9" t="s">
        <v>124</v>
      </c>
      <c r="N9">
        <v>2011</v>
      </c>
      <c r="O9" t="s">
        <v>125</v>
      </c>
      <c r="P9" t="s">
        <v>126</v>
      </c>
      <c r="Q9">
        <v>2012</v>
      </c>
      <c r="U9" s="2">
        <v>36494</v>
      </c>
      <c r="V9" t="s">
        <v>127</v>
      </c>
      <c r="W9" t="s">
        <v>128</v>
      </c>
      <c r="X9">
        <v>2</v>
      </c>
    </row>
    <row r="10" spans="1:25" x14ac:dyDescent="0.25">
      <c r="A10" s="1">
        <v>41680.629166666666</v>
      </c>
      <c r="B10" t="s">
        <v>25</v>
      </c>
      <c r="C10" t="s">
        <v>129</v>
      </c>
      <c r="D10" t="s">
        <v>130</v>
      </c>
      <c r="E10" t="s">
        <v>131</v>
      </c>
      <c r="F10" t="s">
        <v>132</v>
      </c>
      <c r="G10" t="s">
        <v>133</v>
      </c>
      <c r="H10">
        <v>777816854</v>
      </c>
      <c r="I10" t="s">
        <v>134</v>
      </c>
      <c r="J10" t="s">
        <v>135</v>
      </c>
      <c r="K10" t="s">
        <v>136</v>
      </c>
      <c r="L10" t="s">
        <v>137</v>
      </c>
      <c r="M10" t="s">
        <v>138</v>
      </c>
      <c r="N10">
        <v>2009</v>
      </c>
      <c r="O10" t="s">
        <v>99</v>
      </c>
      <c r="P10" t="s">
        <v>139</v>
      </c>
      <c r="Q10">
        <v>2012</v>
      </c>
      <c r="U10" s="2">
        <v>36494</v>
      </c>
      <c r="V10" t="s">
        <v>140</v>
      </c>
      <c r="W10" t="s">
        <v>141</v>
      </c>
      <c r="X10">
        <v>4</v>
      </c>
    </row>
    <row r="11" spans="1:25" x14ac:dyDescent="0.25">
      <c r="A11" s="1">
        <v>41679.954861111109</v>
      </c>
      <c r="B11" t="s">
        <v>25</v>
      </c>
      <c r="C11" t="s">
        <v>102</v>
      </c>
      <c r="D11" t="s">
        <v>142</v>
      </c>
      <c r="E11" t="s">
        <v>143</v>
      </c>
      <c r="F11" t="s">
        <v>144</v>
      </c>
      <c r="G11" t="s">
        <v>145</v>
      </c>
      <c r="H11">
        <v>777933664</v>
      </c>
      <c r="I11" t="s">
        <v>146</v>
      </c>
      <c r="J11" t="s">
        <v>147</v>
      </c>
      <c r="K11" t="s">
        <v>148</v>
      </c>
      <c r="L11" t="s">
        <v>149</v>
      </c>
      <c r="M11" t="s">
        <v>150</v>
      </c>
      <c r="N11">
        <v>2010</v>
      </c>
      <c r="O11" t="s">
        <v>59</v>
      </c>
      <c r="P11" t="s">
        <v>151</v>
      </c>
      <c r="Q11">
        <v>2013</v>
      </c>
      <c r="U11" s="2">
        <v>36494</v>
      </c>
      <c r="V11" t="s">
        <v>152</v>
      </c>
      <c r="W11" t="s">
        <v>153</v>
      </c>
      <c r="X11">
        <v>2</v>
      </c>
    </row>
    <row r="12" spans="1:25" x14ac:dyDescent="0.25">
      <c r="A12" s="1">
        <v>41679.95416666667</v>
      </c>
      <c r="B12" t="s">
        <v>25</v>
      </c>
      <c r="C12" t="s">
        <v>154</v>
      </c>
      <c r="D12" t="s">
        <v>155</v>
      </c>
      <c r="E12" t="s">
        <v>156</v>
      </c>
      <c r="F12" t="s">
        <v>157</v>
      </c>
      <c r="G12" t="s">
        <v>158</v>
      </c>
      <c r="H12">
        <v>721216961</v>
      </c>
      <c r="I12" t="s">
        <v>159</v>
      </c>
      <c r="J12" t="s">
        <v>147</v>
      </c>
      <c r="K12" t="s">
        <v>148</v>
      </c>
      <c r="L12" t="s">
        <v>160</v>
      </c>
      <c r="M12" t="s">
        <v>161</v>
      </c>
      <c r="N12">
        <v>2012</v>
      </c>
      <c r="O12" t="s">
        <v>162</v>
      </c>
      <c r="P12" t="s">
        <v>163</v>
      </c>
      <c r="Q12">
        <v>2013</v>
      </c>
      <c r="T12" t="s">
        <v>164</v>
      </c>
      <c r="U12" s="2">
        <v>36494</v>
      </c>
      <c r="V12" t="s">
        <v>165</v>
      </c>
      <c r="W12" t="s">
        <v>166</v>
      </c>
      <c r="X12">
        <v>2</v>
      </c>
    </row>
    <row r="13" spans="1:25" x14ac:dyDescent="0.25">
      <c r="A13" s="1">
        <v>41679.898611111108</v>
      </c>
      <c r="B13" t="s">
        <v>25</v>
      </c>
      <c r="C13" t="s">
        <v>102</v>
      </c>
      <c r="D13" t="s">
        <v>167</v>
      </c>
      <c r="E13" t="s">
        <v>168</v>
      </c>
      <c r="F13" t="s">
        <v>169</v>
      </c>
      <c r="G13" t="s">
        <v>170</v>
      </c>
      <c r="H13">
        <v>736287365</v>
      </c>
      <c r="I13" t="s">
        <v>171</v>
      </c>
      <c r="J13" t="s">
        <v>172</v>
      </c>
      <c r="K13" t="s">
        <v>173</v>
      </c>
      <c r="L13" t="s">
        <v>174</v>
      </c>
      <c r="M13" t="s">
        <v>175</v>
      </c>
      <c r="N13">
        <v>2009</v>
      </c>
      <c r="O13" t="s">
        <v>176</v>
      </c>
      <c r="Q13">
        <v>2012</v>
      </c>
      <c r="T13" t="s">
        <v>177</v>
      </c>
      <c r="U13" s="2">
        <v>36494</v>
      </c>
      <c r="V13" t="s">
        <v>178</v>
      </c>
      <c r="W13" t="s">
        <v>179</v>
      </c>
      <c r="X13">
        <v>1</v>
      </c>
    </row>
    <row r="14" spans="1:25" x14ac:dyDescent="0.25">
      <c r="A14" s="1">
        <v>41677.443055555559</v>
      </c>
      <c r="B14" t="s">
        <v>25</v>
      </c>
      <c r="C14" t="s">
        <v>180</v>
      </c>
      <c r="D14" t="s">
        <v>181</v>
      </c>
      <c r="E14" t="s">
        <v>182</v>
      </c>
      <c r="F14" t="s">
        <v>183</v>
      </c>
      <c r="G14" t="s">
        <v>184</v>
      </c>
      <c r="H14">
        <v>736270379</v>
      </c>
      <c r="I14" t="s">
        <v>185</v>
      </c>
      <c r="J14" t="s">
        <v>147</v>
      </c>
      <c r="K14" t="s">
        <v>186</v>
      </c>
      <c r="L14" t="s">
        <v>149</v>
      </c>
      <c r="M14" t="s">
        <v>187</v>
      </c>
      <c r="N14">
        <v>2010</v>
      </c>
      <c r="O14" t="s">
        <v>59</v>
      </c>
      <c r="P14" t="s">
        <v>188</v>
      </c>
      <c r="Q14">
        <v>2013</v>
      </c>
      <c r="U14" s="2">
        <v>36494</v>
      </c>
      <c r="V14" t="s">
        <v>189</v>
      </c>
      <c r="W14" t="s">
        <v>190</v>
      </c>
      <c r="X14">
        <v>1</v>
      </c>
    </row>
    <row r="15" spans="1:25" x14ac:dyDescent="0.25">
      <c r="A15" s="1">
        <v>41674.988888888889</v>
      </c>
      <c r="B15" t="s">
        <v>25</v>
      </c>
      <c r="C15" t="s">
        <v>102</v>
      </c>
      <c r="D15" t="s">
        <v>191</v>
      </c>
      <c r="E15" t="s">
        <v>192</v>
      </c>
      <c r="F15" t="s">
        <v>193</v>
      </c>
      <c r="G15" t="s">
        <v>194</v>
      </c>
      <c r="H15">
        <v>775313500</v>
      </c>
      <c r="I15" t="s">
        <v>195</v>
      </c>
      <c r="J15" t="s">
        <v>196</v>
      </c>
      <c r="K15" t="s">
        <v>197</v>
      </c>
      <c r="L15" t="s">
        <v>198</v>
      </c>
      <c r="M15" t="s">
        <v>199</v>
      </c>
      <c r="N15">
        <v>2013</v>
      </c>
      <c r="O15" t="s">
        <v>200</v>
      </c>
      <c r="P15" t="s">
        <v>201</v>
      </c>
      <c r="Q15">
        <v>2013</v>
      </c>
      <c r="T15" t="s">
        <v>202</v>
      </c>
      <c r="U15" s="2">
        <v>36494</v>
      </c>
      <c r="V15" t="s">
        <v>203</v>
      </c>
      <c r="W15" t="s">
        <v>204</v>
      </c>
      <c r="X15">
        <v>2</v>
      </c>
    </row>
    <row r="16" spans="1:25" x14ac:dyDescent="0.25">
      <c r="A16" s="1">
        <v>41665.493750000001</v>
      </c>
      <c r="B16" t="s">
        <v>25</v>
      </c>
      <c r="C16" t="s">
        <v>129</v>
      </c>
      <c r="D16" t="s">
        <v>205</v>
      </c>
      <c r="E16" t="s">
        <v>206</v>
      </c>
      <c r="F16" t="s">
        <v>207</v>
      </c>
      <c r="G16" t="s">
        <v>208</v>
      </c>
      <c r="H16">
        <v>721462306</v>
      </c>
      <c r="I16" t="s">
        <v>209</v>
      </c>
      <c r="J16" t="s">
        <v>210</v>
      </c>
      <c r="K16" t="s">
        <v>211</v>
      </c>
      <c r="M16" t="s">
        <v>212</v>
      </c>
      <c r="N16">
        <v>2009</v>
      </c>
      <c r="O16" t="s">
        <v>213</v>
      </c>
      <c r="P16" t="s">
        <v>214</v>
      </c>
      <c r="Q16">
        <v>2012</v>
      </c>
      <c r="U16" s="2">
        <v>36494</v>
      </c>
      <c r="V16" t="s">
        <v>215</v>
      </c>
      <c r="W16" t="s">
        <v>216</v>
      </c>
      <c r="X16">
        <v>2</v>
      </c>
    </row>
    <row r="17" spans="1:24" x14ac:dyDescent="0.25">
      <c r="A17" s="1">
        <v>41662.900694444441</v>
      </c>
      <c r="B17" t="s">
        <v>25</v>
      </c>
      <c r="C17" t="s">
        <v>78</v>
      </c>
      <c r="D17" t="s">
        <v>217</v>
      </c>
      <c r="E17" t="s">
        <v>218</v>
      </c>
      <c r="F17" t="s">
        <v>219</v>
      </c>
      <c r="G17" t="s">
        <v>220</v>
      </c>
      <c r="H17">
        <v>721181418</v>
      </c>
      <c r="I17" t="s">
        <v>221</v>
      </c>
      <c r="J17" t="s">
        <v>222</v>
      </c>
      <c r="K17" t="s">
        <v>223</v>
      </c>
      <c r="L17" t="s">
        <v>224</v>
      </c>
      <c r="M17" t="s">
        <v>225</v>
      </c>
      <c r="N17">
        <v>2012</v>
      </c>
      <c r="O17" t="s">
        <v>226</v>
      </c>
      <c r="P17" t="s">
        <v>227</v>
      </c>
      <c r="Q17">
        <v>0</v>
      </c>
      <c r="U17" s="2">
        <v>41679</v>
      </c>
      <c r="V17" t="s">
        <v>228</v>
      </c>
      <c r="W17" t="s">
        <v>229</v>
      </c>
      <c r="X17">
        <v>2</v>
      </c>
    </row>
    <row r="18" spans="1:24" x14ac:dyDescent="0.25">
      <c r="A18" s="1">
        <v>41661.98333333333</v>
      </c>
      <c r="B18" t="s">
        <v>25</v>
      </c>
      <c r="C18" t="s">
        <v>230</v>
      </c>
      <c r="D18" t="s">
        <v>231</v>
      </c>
      <c r="F18" t="s">
        <v>232</v>
      </c>
      <c r="G18" t="s">
        <v>233</v>
      </c>
      <c r="H18" s="3">
        <v>420606904984</v>
      </c>
      <c r="I18" t="s">
        <v>234</v>
      </c>
      <c r="J18" t="s">
        <v>235</v>
      </c>
      <c r="K18" t="s">
        <v>236</v>
      </c>
      <c r="L18" t="s">
        <v>237</v>
      </c>
      <c r="M18" t="s">
        <v>238</v>
      </c>
      <c r="N18">
        <v>2013</v>
      </c>
      <c r="O18" t="s">
        <v>239</v>
      </c>
      <c r="P18" s="4">
        <v>41426</v>
      </c>
      <c r="Q18">
        <v>2012</v>
      </c>
      <c r="T18" t="s">
        <v>240</v>
      </c>
      <c r="U18" s="2">
        <v>36494</v>
      </c>
      <c r="V18" t="s">
        <v>241</v>
      </c>
      <c r="W18" t="s">
        <v>242</v>
      </c>
      <c r="X18">
        <v>1</v>
      </c>
    </row>
    <row r="19" spans="1:24" x14ac:dyDescent="0.25">
      <c r="A19" s="1">
        <v>41654.718055555553</v>
      </c>
      <c r="B19" t="s">
        <v>25</v>
      </c>
      <c r="C19" t="s">
        <v>154</v>
      </c>
      <c r="D19" t="s">
        <v>243</v>
      </c>
      <c r="E19" t="s">
        <v>244</v>
      </c>
      <c r="F19" t="s">
        <v>245</v>
      </c>
      <c r="G19" t="s">
        <v>246</v>
      </c>
      <c r="H19" s="3">
        <v>608913423</v>
      </c>
      <c r="I19" t="s">
        <v>247</v>
      </c>
      <c r="J19" t="s">
        <v>222</v>
      </c>
      <c r="K19" t="s">
        <v>248</v>
      </c>
      <c r="L19" t="s">
        <v>249</v>
      </c>
      <c r="M19" t="s">
        <v>250</v>
      </c>
      <c r="N19">
        <v>2012</v>
      </c>
      <c r="O19" t="s">
        <v>226</v>
      </c>
      <c r="Q19">
        <v>2012</v>
      </c>
      <c r="T19" t="s">
        <v>251</v>
      </c>
      <c r="U19" s="2">
        <v>36494</v>
      </c>
      <c r="V19" t="s">
        <v>252</v>
      </c>
      <c r="W19" t="s">
        <v>253</v>
      </c>
      <c r="X19">
        <v>2</v>
      </c>
    </row>
    <row r="20" spans="1:24" x14ac:dyDescent="0.25">
      <c r="A20" s="1">
        <v>41654.618055555555</v>
      </c>
      <c r="B20" t="s">
        <v>25</v>
      </c>
      <c r="C20" t="s">
        <v>254</v>
      </c>
      <c r="D20" t="s">
        <v>255</v>
      </c>
      <c r="E20" t="s">
        <v>256</v>
      </c>
      <c r="F20" t="s">
        <v>257</v>
      </c>
      <c r="G20" t="s">
        <v>258</v>
      </c>
      <c r="H20">
        <v>737618097</v>
      </c>
      <c r="I20" t="s">
        <v>259</v>
      </c>
      <c r="J20" t="s">
        <v>260</v>
      </c>
      <c r="K20" t="s">
        <v>261</v>
      </c>
      <c r="L20" t="s">
        <v>262</v>
      </c>
      <c r="M20" t="s">
        <v>98</v>
      </c>
      <c r="N20">
        <v>2009</v>
      </c>
      <c r="O20" t="s">
        <v>263</v>
      </c>
      <c r="Q20">
        <v>2012</v>
      </c>
      <c r="T20" t="s">
        <v>264</v>
      </c>
      <c r="U20" s="2">
        <v>36494</v>
      </c>
      <c r="V20" t="s">
        <v>265</v>
      </c>
      <c r="W20" t="s">
        <v>266</v>
      </c>
      <c r="X20">
        <v>2</v>
      </c>
    </row>
    <row r="21" spans="1:24" x14ac:dyDescent="0.25">
      <c r="A21" s="1">
        <v>41653.560416666667</v>
      </c>
      <c r="B21" t="s">
        <v>25</v>
      </c>
      <c r="C21" t="s">
        <v>267</v>
      </c>
      <c r="D21" t="s">
        <v>268</v>
      </c>
      <c r="E21" t="s">
        <v>269</v>
      </c>
      <c r="F21" t="s">
        <v>270</v>
      </c>
      <c r="G21" t="s">
        <v>271</v>
      </c>
      <c r="H21">
        <v>605478245</v>
      </c>
      <c r="I21" t="s">
        <v>272</v>
      </c>
      <c r="J21" t="s">
        <v>273</v>
      </c>
      <c r="K21" t="s">
        <v>274</v>
      </c>
      <c r="L21" t="s">
        <v>275</v>
      </c>
      <c r="M21" t="s">
        <v>110</v>
      </c>
      <c r="N21">
        <v>2011</v>
      </c>
      <c r="O21" t="s">
        <v>74</v>
      </c>
      <c r="P21" t="s">
        <v>276</v>
      </c>
      <c r="Q21">
        <v>2012</v>
      </c>
      <c r="U21" s="2">
        <v>36494</v>
      </c>
      <c r="V21" t="s">
        <v>277</v>
      </c>
      <c r="X21">
        <v>2</v>
      </c>
    </row>
    <row r="22" spans="1:24" x14ac:dyDescent="0.25">
      <c r="A22" s="1">
        <v>41653.424305555556</v>
      </c>
      <c r="B22" t="s">
        <v>25</v>
      </c>
      <c r="C22" t="s">
        <v>278</v>
      </c>
      <c r="D22" t="s">
        <v>279</v>
      </c>
      <c r="E22" t="s">
        <v>280</v>
      </c>
      <c r="F22" t="s">
        <v>281</v>
      </c>
      <c r="G22" t="s">
        <v>282</v>
      </c>
      <c r="H22" s="3">
        <v>777125729</v>
      </c>
      <c r="I22" t="s">
        <v>283</v>
      </c>
      <c r="J22" t="s">
        <v>284</v>
      </c>
      <c r="K22" t="s">
        <v>285</v>
      </c>
      <c r="L22" t="s">
        <v>286</v>
      </c>
      <c r="M22" t="s">
        <v>287</v>
      </c>
      <c r="N22">
        <v>2012</v>
      </c>
      <c r="O22" t="s">
        <v>288</v>
      </c>
      <c r="P22" t="s">
        <v>289</v>
      </c>
      <c r="Q22">
        <v>0</v>
      </c>
      <c r="T22" t="s">
        <v>290</v>
      </c>
      <c r="U22" s="2">
        <v>41852</v>
      </c>
      <c r="V22" t="s">
        <v>291</v>
      </c>
      <c r="W22" t="s">
        <v>292</v>
      </c>
      <c r="X22">
        <v>2</v>
      </c>
    </row>
    <row r="23" spans="1:24" x14ac:dyDescent="0.25">
      <c r="A23" s="1">
        <v>41651.615972222222</v>
      </c>
      <c r="B23" t="s">
        <v>25</v>
      </c>
      <c r="C23" t="s">
        <v>102</v>
      </c>
      <c r="D23" t="s">
        <v>293</v>
      </c>
      <c r="E23" t="s">
        <v>294</v>
      </c>
      <c r="F23" t="s">
        <v>295</v>
      </c>
      <c r="G23" t="s">
        <v>296</v>
      </c>
      <c r="H23">
        <v>739163909</v>
      </c>
      <c r="I23" t="s">
        <v>297</v>
      </c>
      <c r="J23" t="s">
        <v>298</v>
      </c>
      <c r="K23" t="s">
        <v>299</v>
      </c>
      <c r="L23" t="s">
        <v>300</v>
      </c>
      <c r="M23" t="s">
        <v>301</v>
      </c>
      <c r="N23">
        <v>2012</v>
      </c>
      <c r="O23" t="s">
        <v>302</v>
      </c>
      <c r="P23" s="5">
        <v>41976</v>
      </c>
      <c r="Q23">
        <v>0</v>
      </c>
      <c r="T23" t="s">
        <v>303</v>
      </c>
      <c r="U23" s="2">
        <v>41735</v>
      </c>
      <c r="V23" t="s">
        <v>304</v>
      </c>
      <c r="W23" t="s">
        <v>305</v>
      </c>
      <c r="X23">
        <v>1</v>
      </c>
    </row>
    <row r="24" spans="1:24" x14ac:dyDescent="0.25">
      <c r="A24" s="1">
        <v>41630.786805555559</v>
      </c>
      <c r="B24" t="s">
        <v>25</v>
      </c>
      <c r="C24" t="s">
        <v>306</v>
      </c>
      <c r="D24" t="s">
        <v>307</v>
      </c>
      <c r="E24" t="s">
        <v>308</v>
      </c>
      <c r="F24" t="s">
        <v>309</v>
      </c>
      <c r="G24" t="s">
        <v>310</v>
      </c>
      <c r="H24" s="3">
        <v>731479425</v>
      </c>
      <c r="I24" t="s">
        <v>311</v>
      </c>
      <c r="J24" t="s">
        <v>312</v>
      </c>
      <c r="K24" t="s">
        <v>313</v>
      </c>
      <c r="M24" t="s">
        <v>314</v>
      </c>
      <c r="N24">
        <v>2013</v>
      </c>
      <c r="O24" t="s">
        <v>315</v>
      </c>
      <c r="Q24">
        <v>0</v>
      </c>
      <c r="U24" s="2">
        <v>41855</v>
      </c>
      <c r="V24" t="s">
        <v>316</v>
      </c>
      <c r="W24" t="s">
        <v>317</v>
      </c>
      <c r="X24">
        <v>1</v>
      </c>
    </row>
    <row r="25" spans="1:24" x14ac:dyDescent="0.25">
      <c r="A25" s="1">
        <v>41628.006249999999</v>
      </c>
      <c r="B25" t="s">
        <v>25</v>
      </c>
      <c r="C25" t="s">
        <v>115</v>
      </c>
      <c r="D25" t="s">
        <v>318</v>
      </c>
      <c r="E25" t="s">
        <v>319</v>
      </c>
      <c r="F25" t="s">
        <v>320</v>
      </c>
      <c r="G25" t="s">
        <v>321</v>
      </c>
      <c r="H25">
        <v>608637350</v>
      </c>
      <c r="I25" t="s">
        <v>322</v>
      </c>
      <c r="J25" t="s">
        <v>323</v>
      </c>
      <c r="K25" t="s">
        <v>324</v>
      </c>
      <c r="L25" t="s">
        <v>325</v>
      </c>
      <c r="N25">
        <v>2011</v>
      </c>
      <c r="O25" t="s">
        <v>326</v>
      </c>
      <c r="Q25">
        <v>0</v>
      </c>
      <c r="U25" s="2">
        <v>41722</v>
      </c>
      <c r="V25" t="s">
        <v>327</v>
      </c>
      <c r="X25">
        <v>1</v>
      </c>
    </row>
    <row r="26" spans="1:24" x14ac:dyDescent="0.25">
      <c r="A26" s="1">
        <v>41620.824305555558</v>
      </c>
      <c r="B26" t="s">
        <v>25</v>
      </c>
      <c r="C26" t="s">
        <v>328</v>
      </c>
      <c r="D26" t="s">
        <v>329</v>
      </c>
      <c r="E26" t="s">
        <v>330</v>
      </c>
      <c r="F26" t="s">
        <v>331</v>
      </c>
      <c r="G26" t="s">
        <v>332</v>
      </c>
      <c r="H26" s="3">
        <v>737365292</v>
      </c>
      <c r="I26" t="s">
        <v>333</v>
      </c>
      <c r="J26" t="s">
        <v>147</v>
      </c>
      <c r="K26" t="s">
        <v>334</v>
      </c>
      <c r="L26" t="s">
        <v>335</v>
      </c>
      <c r="M26" t="s">
        <v>336</v>
      </c>
      <c r="N26">
        <v>2012</v>
      </c>
      <c r="O26" t="s">
        <v>337</v>
      </c>
      <c r="P26" t="s">
        <v>338</v>
      </c>
      <c r="Q26">
        <v>0</v>
      </c>
      <c r="T26" t="s">
        <v>339</v>
      </c>
      <c r="U26" s="2">
        <v>41721</v>
      </c>
      <c r="V26" t="s">
        <v>340</v>
      </c>
      <c r="W26" t="s">
        <v>341</v>
      </c>
      <c r="X26">
        <v>3</v>
      </c>
    </row>
    <row r="27" spans="1:24" x14ac:dyDescent="0.25">
      <c r="A27" s="1">
        <v>41598.813194444447</v>
      </c>
      <c r="B27" t="s">
        <v>25</v>
      </c>
      <c r="C27" t="s">
        <v>342</v>
      </c>
      <c r="D27" t="s">
        <v>343</v>
      </c>
      <c r="E27" t="s">
        <v>344</v>
      </c>
      <c r="F27" t="s">
        <v>345</v>
      </c>
      <c r="G27" t="s">
        <v>346</v>
      </c>
      <c r="H27">
        <v>773936848</v>
      </c>
      <c r="I27" t="s">
        <v>347</v>
      </c>
      <c r="J27" t="s">
        <v>348</v>
      </c>
      <c r="K27" t="s">
        <v>349</v>
      </c>
      <c r="L27" t="s">
        <v>350</v>
      </c>
      <c r="M27" t="s">
        <v>351</v>
      </c>
      <c r="N27">
        <v>2011</v>
      </c>
      <c r="O27" t="s">
        <v>200</v>
      </c>
      <c r="Q27">
        <v>2010</v>
      </c>
      <c r="U27" s="2">
        <v>36494</v>
      </c>
      <c r="V27" t="s">
        <v>352</v>
      </c>
      <c r="X27">
        <v>2</v>
      </c>
    </row>
    <row r="28" spans="1:24" x14ac:dyDescent="0.25">
      <c r="A28" s="1">
        <v>41581.777777777781</v>
      </c>
      <c r="B28" t="s">
        <v>25</v>
      </c>
      <c r="C28" t="s">
        <v>353</v>
      </c>
      <c r="D28" t="s">
        <v>354</v>
      </c>
      <c r="E28" t="s">
        <v>355</v>
      </c>
      <c r="F28" t="s">
        <v>356</v>
      </c>
      <c r="G28" t="s">
        <v>357</v>
      </c>
      <c r="H28">
        <v>736249660</v>
      </c>
      <c r="I28" t="s">
        <v>358</v>
      </c>
      <c r="J28" t="s">
        <v>359</v>
      </c>
      <c r="K28" t="s">
        <v>360</v>
      </c>
      <c r="L28" t="s">
        <v>361</v>
      </c>
      <c r="M28" t="s">
        <v>362</v>
      </c>
      <c r="N28">
        <v>2012</v>
      </c>
      <c r="P28" t="s">
        <v>363</v>
      </c>
      <c r="Q28">
        <v>0</v>
      </c>
      <c r="U28" s="2">
        <v>41760</v>
      </c>
      <c r="V28" t="s">
        <v>364</v>
      </c>
      <c r="W28" t="s">
        <v>365</v>
      </c>
      <c r="X28">
        <v>1</v>
      </c>
    </row>
    <row r="29" spans="1:24" x14ac:dyDescent="0.25">
      <c r="A29" s="1">
        <v>41577.543749999997</v>
      </c>
      <c r="B29" t="s">
        <v>25</v>
      </c>
      <c r="C29" t="s">
        <v>366</v>
      </c>
      <c r="D29" t="s">
        <v>367</v>
      </c>
      <c r="E29" t="s">
        <v>368</v>
      </c>
      <c r="F29" t="s">
        <v>369</v>
      </c>
      <c r="G29" t="s">
        <v>370</v>
      </c>
      <c r="H29" s="3">
        <v>731989073</v>
      </c>
      <c r="I29" t="s">
        <v>371</v>
      </c>
      <c r="J29" t="s">
        <v>348</v>
      </c>
      <c r="K29" t="s">
        <v>349</v>
      </c>
      <c r="M29" t="s">
        <v>372</v>
      </c>
      <c r="N29">
        <v>2012</v>
      </c>
      <c r="O29" t="s">
        <v>373</v>
      </c>
      <c r="Q29">
        <v>0</v>
      </c>
      <c r="U29" s="2">
        <v>41608</v>
      </c>
      <c r="V29" t="s">
        <v>374</v>
      </c>
      <c r="X29">
        <v>1</v>
      </c>
    </row>
    <row r="30" spans="1:24" x14ac:dyDescent="0.25">
      <c r="A30" s="1">
        <v>41570.448611111111</v>
      </c>
      <c r="B30" t="s">
        <v>25</v>
      </c>
      <c r="C30" t="s">
        <v>115</v>
      </c>
      <c r="D30" t="s">
        <v>375</v>
      </c>
      <c r="E30" t="s">
        <v>376</v>
      </c>
      <c r="F30" t="s">
        <v>377</v>
      </c>
      <c r="G30" t="s">
        <v>378</v>
      </c>
      <c r="H30">
        <v>604528217</v>
      </c>
      <c r="I30" t="s">
        <v>379</v>
      </c>
      <c r="J30" t="s">
        <v>380</v>
      </c>
      <c r="K30" t="s">
        <v>381</v>
      </c>
      <c r="L30" t="s">
        <v>382</v>
      </c>
      <c r="M30" t="s">
        <v>383</v>
      </c>
      <c r="N30">
        <v>2013</v>
      </c>
      <c r="O30" t="s">
        <v>384</v>
      </c>
      <c r="Q30">
        <v>0</v>
      </c>
      <c r="U30" s="2">
        <v>41289</v>
      </c>
      <c r="V30" t="s">
        <v>385</v>
      </c>
      <c r="W30" t="s">
        <v>386</v>
      </c>
      <c r="X30">
        <v>2</v>
      </c>
    </row>
    <row r="31" spans="1:24" x14ac:dyDescent="0.25">
      <c r="A31" s="1">
        <v>41560.665277777778</v>
      </c>
      <c r="B31" t="s">
        <v>25</v>
      </c>
      <c r="C31" t="s">
        <v>366</v>
      </c>
      <c r="D31" t="s">
        <v>387</v>
      </c>
      <c r="E31" t="s">
        <v>388</v>
      </c>
      <c r="F31" t="s">
        <v>389</v>
      </c>
      <c r="G31" t="s">
        <v>390</v>
      </c>
      <c r="H31">
        <v>720232918</v>
      </c>
      <c r="I31" t="s">
        <v>391</v>
      </c>
      <c r="J31" t="s">
        <v>392</v>
      </c>
      <c r="K31" t="s">
        <v>393</v>
      </c>
      <c r="L31" t="s">
        <v>394</v>
      </c>
      <c r="M31" t="s">
        <v>395</v>
      </c>
      <c r="N31">
        <v>2012</v>
      </c>
      <c r="O31" t="s">
        <v>396</v>
      </c>
      <c r="P31" t="s">
        <v>397</v>
      </c>
      <c r="Q31">
        <v>2013</v>
      </c>
      <c r="U31" s="2">
        <v>36494</v>
      </c>
      <c r="V31" t="s">
        <v>398</v>
      </c>
      <c r="W31" t="s">
        <v>399</v>
      </c>
      <c r="X31">
        <v>2</v>
      </c>
    </row>
    <row r="32" spans="1:24" x14ac:dyDescent="0.25">
      <c r="A32" s="1">
        <v>41556.742361111108</v>
      </c>
      <c r="B32" t="s">
        <v>25</v>
      </c>
      <c r="C32" t="s">
        <v>400</v>
      </c>
      <c r="D32" t="s">
        <v>401</v>
      </c>
      <c r="E32" t="s">
        <v>402</v>
      </c>
      <c r="F32" t="s">
        <v>403</v>
      </c>
      <c r="G32" t="s">
        <v>404</v>
      </c>
      <c r="H32" s="3">
        <v>605599596</v>
      </c>
      <c r="I32" t="s">
        <v>405</v>
      </c>
      <c r="J32" t="s">
        <v>406</v>
      </c>
      <c r="K32" t="s">
        <v>407</v>
      </c>
      <c r="L32" t="s">
        <v>408</v>
      </c>
      <c r="M32" t="s">
        <v>409</v>
      </c>
      <c r="N32">
        <v>2013</v>
      </c>
      <c r="O32" t="s">
        <v>410</v>
      </c>
      <c r="P32" t="s">
        <v>411</v>
      </c>
      <c r="Q32">
        <v>0</v>
      </c>
      <c r="T32" t="s">
        <v>412</v>
      </c>
      <c r="U32" s="2">
        <v>41620</v>
      </c>
      <c r="V32" t="s">
        <v>413</v>
      </c>
      <c r="W32" t="s">
        <v>414</v>
      </c>
      <c r="X32">
        <v>2</v>
      </c>
    </row>
    <row r="33" spans="1:24" x14ac:dyDescent="0.25">
      <c r="A33" s="1">
        <v>41548.888194444444</v>
      </c>
      <c r="B33" t="s">
        <v>25</v>
      </c>
      <c r="C33" t="s">
        <v>353</v>
      </c>
      <c r="D33" t="s">
        <v>415</v>
      </c>
      <c r="E33" t="s">
        <v>416</v>
      </c>
      <c r="F33" t="s">
        <v>417</v>
      </c>
      <c r="G33" t="s">
        <v>418</v>
      </c>
      <c r="H33">
        <v>732287859</v>
      </c>
      <c r="I33" t="s">
        <v>419</v>
      </c>
      <c r="J33" t="s">
        <v>147</v>
      </c>
      <c r="K33" t="s">
        <v>186</v>
      </c>
      <c r="L33" t="s">
        <v>420</v>
      </c>
      <c r="M33" t="s">
        <v>421</v>
      </c>
      <c r="N33">
        <v>2013</v>
      </c>
      <c r="O33" t="s">
        <v>422</v>
      </c>
      <c r="Q33">
        <v>2013</v>
      </c>
      <c r="T33" t="s">
        <v>423</v>
      </c>
      <c r="U33" s="2">
        <v>36494</v>
      </c>
      <c r="V33" t="s">
        <v>424</v>
      </c>
      <c r="W33" t="s">
        <v>425</v>
      </c>
      <c r="X33">
        <v>3</v>
      </c>
    </row>
    <row r="34" spans="1:24" x14ac:dyDescent="0.25">
      <c r="A34" s="1">
        <v>41547.011111111111</v>
      </c>
      <c r="B34" t="s">
        <v>25</v>
      </c>
      <c r="C34" t="s">
        <v>426</v>
      </c>
      <c r="D34" t="s">
        <v>427</v>
      </c>
      <c r="E34" t="s">
        <v>428</v>
      </c>
      <c r="F34" t="s">
        <v>429</v>
      </c>
      <c r="G34" t="s">
        <v>430</v>
      </c>
      <c r="H34">
        <v>420731211190</v>
      </c>
      <c r="I34" t="s">
        <v>431</v>
      </c>
      <c r="J34" t="s">
        <v>432</v>
      </c>
      <c r="K34" t="s">
        <v>433</v>
      </c>
      <c r="L34" t="s">
        <v>434</v>
      </c>
      <c r="M34" t="s">
        <v>435</v>
      </c>
      <c r="N34">
        <v>2011</v>
      </c>
      <c r="O34" t="s">
        <v>226</v>
      </c>
      <c r="P34" t="s">
        <v>436</v>
      </c>
      <c r="Q34">
        <v>0</v>
      </c>
      <c r="T34" t="s">
        <v>437</v>
      </c>
      <c r="U34" s="2">
        <v>41602</v>
      </c>
      <c r="V34" t="s">
        <v>438</v>
      </c>
      <c r="W34" t="s">
        <v>439</v>
      </c>
      <c r="X34">
        <v>2</v>
      </c>
    </row>
    <row r="35" spans="1:24" x14ac:dyDescent="0.25">
      <c r="A35" s="1">
        <v>41545.716666666667</v>
      </c>
      <c r="B35" t="s">
        <v>25</v>
      </c>
      <c r="C35" t="s">
        <v>115</v>
      </c>
      <c r="D35" t="s">
        <v>440</v>
      </c>
      <c r="E35" t="s">
        <v>441</v>
      </c>
      <c r="F35" t="s">
        <v>442</v>
      </c>
      <c r="G35" t="s">
        <v>443</v>
      </c>
      <c r="H35">
        <v>737356805</v>
      </c>
      <c r="I35" t="s">
        <v>444</v>
      </c>
      <c r="J35" t="s">
        <v>432</v>
      </c>
      <c r="K35" t="s">
        <v>445</v>
      </c>
      <c r="L35" t="s">
        <v>446</v>
      </c>
      <c r="M35" t="s">
        <v>287</v>
      </c>
      <c r="N35">
        <v>2012</v>
      </c>
      <c r="O35" t="s">
        <v>447</v>
      </c>
      <c r="P35" t="s">
        <v>448</v>
      </c>
      <c r="Q35">
        <v>0</v>
      </c>
      <c r="T35" t="s">
        <v>449</v>
      </c>
      <c r="U35" s="2">
        <v>41728</v>
      </c>
      <c r="V35" t="s">
        <v>450</v>
      </c>
      <c r="W35" t="s">
        <v>451</v>
      </c>
      <c r="X35">
        <v>2</v>
      </c>
    </row>
    <row r="36" spans="1:24" x14ac:dyDescent="0.25">
      <c r="A36" s="1">
        <v>41539.90347222222</v>
      </c>
      <c r="B36" t="s">
        <v>25</v>
      </c>
      <c r="C36" t="s">
        <v>129</v>
      </c>
      <c r="D36" t="s">
        <v>452</v>
      </c>
      <c r="E36" t="s">
        <v>453</v>
      </c>
      <c r="F36" t="s">
        <v>454</v>
      </c>
      <c r="G36" t="s">
        <v>455</v>
      </c>
      <c r="H36">
        <v>723731882</v>
      </c>
      <c r="I36" t="s">
        <v>456</v>
      </c>
      <c r="J36" t="s">
        <v>260</v>
      </c>
      <c r="K36" t="s">
        <v>457</v>
      </c>
      <c r="L36" t="s">
        <v>458</v>
      </c>
      <c r="M36" t="s">
        <v>459</v>
      </c>
      <c r="N36">
        <v>2013</v>
      </c>
      <c r="O36" t="s">
        <v>460</v>
      </c>
      <c r="P36" t="s">
        <v>461</v>
      </c>
      <c r="Q36">
        <v>0</v>
      </c>
      <c r="T36" t="s">
        <v>462</v>
      </c>
      <c r="U36" s="2">
        <v>41608</v>
      </c>
      <c r="V36" t="s">
        <v>463</v>
      </c>
      <c r="W36" t="s">
        <v>464</v>
      </c>
      <c r="X36">
        <v>2</v>
      </c>
    </row>
    <row r="37" spans="1:24" x14ac:dyDescent="0.25">
      <c r="A37" s="1">
        <v>41531.956250000003</v>
      </c>
      <c r="B37" t="s">
        <v>25</v>
      </c>
      <c r="C37" t="s">
        <v>465</v>
      </c>
      <c r="D37" t="s">
        <v>466</v>
      </c>
      <c r="E37" t="s">
        <v>467</v>
      </c>
      <c r="F37" t="s">
        <v>468</v>
      </c>
      <c r="G37" t="s">
        <v>469</v>
      </c>
      <c r="H37" s="3">
        <v>776323684</v>
      </c>
      <c r="I37" t="s">
        <v>470</v>
      </c>
      <c r="J37" t="s">
        <v>471</v>
      </c>
      <c r="K37" t="s">
        <v>472</v>
      </c>
      <c r="L37" t="s">
        <v>473</v>
      </c>
      <c r="M37" t="s">
        <v>474</v>
      </c>
      <c r="N37">
        <v>2012</v>
      </c>
      <c r="O37" t="s">
        <v>86</v>
      </c>
      <c r="P37" t="s">
        <v>475</v>
      </c>
      <c r="Q37">
        <v>2012</v>
      </c>
      <c r="U37" s="2">
        <v>36494</v>
      </c>
      <c r="V37" t="s">
        <v>476</v>
      </c>
      <c r="W37" t="s">
        <v>477</v>
      </c>
      <c r="X37">
        <v>1</v>
      </c>
    </row>
    <row r="38" spans="1:24" x14ac:dyDescent="0.25">
      <c r="A38" s="1">
        <v>41651.714583333334</v>
      </c>
      <c r="B38" t="s">
        <v>478</v>
      </c>
      <c r="C38" t="s">
        <v>479</v>
      </c>
      <c r="D38" t="s">
        <v>480</v>
      </c>
      <c r="E38" t="s">
        <v>411</v>
      </c>
      <c r="F38" t="s">
        <v>481</v>
      </c>
      <c r="G38" t="s">
        <v>482</v>
      </c>
      <c r="H38">
        <v>603861994</v>
      </c>
      <c r="I38" t="s">
        <v>483</v>
      </c>
      <c r="J38" t="s">
        <v>484</v>
      </c>
      <c r="K38" t="s">
        <v>485</v>
      </c>
      <c r="L38" t="s">
        <v>486</v>
      </c>
      <c r="M38" t="s">
        <v>487</v>
      </c>
      <c r="N38">
        <v>2013</v>
      </c>
      <c r="O38" t="s">
        <v>488</v>
      </c>
      <c r="P38" t="s">
        <v>489</v>
      </c>
      <c r="Q38">
        <v>2012</v>
      </c>
      <c r="R38" t="s">
        <v>411</v>
      </c>
      <c r="S38" t="s">
        <v>411</v>
      </c>
      <c r="T38" t="s">
        <v>490</v>
      </c>
      <c r="U38" s="2">
        <v>25569</v>
      </c>
      <c r="V38" t="s">
        <v>491</v>
      </c>
      <c r="W38" t="s">
        <v>492</v>
      </c>
      <c r="X38">
        <v>2</v>
      </c>
    </row>
    <row r="39" spans="1:24" x14ac:dyDescent="0.25">
      <c r="A39" s="1">
        <v>41650.970138888886</v>
      </c>
      <c r="B39" t="s">
        <v>478</v>
      </c>
      <c r="C39" t="s">
        <v>493</v>
      </c>
      <c r="D39" t="s">
        <v>494</v>
      </c>
      <c r="E39" t="s">
        <v>495</v>
      </c>
      <c r="F39" t="s">
        <v>496</v>
      </c>
      <c r="G39" t="s">
        <v>497</v>
      </c>
      <c r="H39">
        <v>723834169</v>
      </c>
      <c r="I39" t="s">
        <v>498</v>
      </c>
      <c r="J39" t="s">
        <v>499</v>
      </c>
      <c r="K39" t="s">
        <v>500</v>
      </c>
      <c r="M39" t="s">
        <v>501</v>
      </c>
      <c r="N39">
        <v>2009</v>
      </c>
      <c r="O39" t="s">
        <v>502</v>
      </c>
      <c r="P39">
        <v>8573</v>
      </c>
      <c r="Q39">
        <v>0</v>
      </c>
      <c r="T39" t="s">
        <v>503</v>
      </c>
      <c r="U39" s="2">
        <v>25569</v>
      </c>
      <c r="V39" t="s">
        <v>504</v>
      </c>
      <c r="X39">
        <v>1</v>
      </c>
    </row>
    <row r="40" spans="1:24" x14ac:dyDescent="0.25">
      <c r="A40" s="1">
        <v>41638.602083333331</v>
      </c>
      <c r="B40" t="s">
        <v>478</v>
      </c>
      <c r="C40" t="s">
        <v>505</v>
      </c>
      <c r="D40" t="s">
        <v>506</v>
      </c>
      <c r="E40" t="s">
        <v>507</v>
      </c>
      <c r="F40" t="s">
        <v>508</v>
      </c>
      <c r="G40" t="s">
        <v>509</v>
      </c>
      <c r="H40">
        <v>728346637</v>
      </c>
      <c r="I40" t="s">
        <v>510</v>
      </c>
      <c r="J40" t="s">
        <v>511</v>
      </c>
      <c r="K40" t="s">
        <v>512</v>
      </c>
      <c r="L40" t="s">
        <v>513</v>
      </c>
      <c r="M40" t="s">
        <v>514</v>
      </c>
      <c r="N40">
        <v>2012</v>
      </c>
      <c r="O40" t="s">
        <v>515</v>
      </c>
      <c r="Q40">
        <v>2007</v>
      </c>
      <c r="R40" t="s">
        <v>516</v>
      </c>
      <c r="S40" t="s">
        <v>517</v>
      </c>
      <c r="T40" t="s">
        <v>518</v>
      </c>
      <c r="U40" s="2">
        <v>25569</v>
      </c>
      <c r="V40" t="s">
        <v>519</v>
      </c>
      <c r="W40" t="s">
        <v>520</v>
      </c>
      <c r="X40">
        <v>1</v>
      </c>
    </row>
    <row r="41" spans="1:24" x14ac:dyDescent="0.25">
      <c r="A41" s="1">
        <v>41637.93472222222</v>
      </c>
      <c r="B41" t="s">
        <v>478</v>
      </c>
      <c r="C41" t="s">
        <v>26</v>
      </c>
      <c r="D41" t="s">
        <v>521</v>
      </c>
      <c r="E41" t="s">
        <v>522</v>
      </c>
      <c r="F41" t="s">
        <v>523</v>
      </c>
      <c r="G41" t="s">
        <v>524</v>
      </c>
      <c r="H41">
        <v>702201500</v>
      </c>
      <c r="I41" t="s">
        <v>525</v>
      </c>
      <c r="J41" t="s">
        <v>526</v>
      </c>
      <c r="K41" t="s">
        <v>527</v>
      </c>
      <c r="N41">
        <v>2003</v>
      </c>
      <c r="O41" t="s">
        <v>528</v>
      </c>
      <c r="P41" t="s">
        <v>529</v>
      </c>
      <c r="Q41">
        <v>0</v>
      </c>
      <c r="T41" t="s">
        <v>530</v>
      </c>
      <c r="U41" s="2">
        <v>25569</v>
      </c>
      <c r="V41" t="s">
        <v>531</v>
      </c>
      <c r="W41" t="s">
        <v>532</v>
      </c>
      <c r="X41">
        <v>1</v>
      </c>
    </row>
    <row r="42" spans="1:24" x14ac:dyDescent="0.25">
      <c r="A42" s="1">
        <v>41634.550694444442</v>
      </c>
      <c r="B42" t="s">
        <v>478</v>
      </c>
      <c r="C42" t="s">
        <v>426</v>
      </c>
      <c r="D42" t="s">
        <v>533</v>
      </c>
      <c r="E42" t="s">
        <v>534</v>
      </c>
      <c r="F42" t="s">
        <v>535</v>
      </c>
      <c r="G42" t="s">
        <v>536</v>
      </c>
      <c r="H42">
        <v>728724983</v>
      </c>
      <c r="I42" t="s">
        <v>537</v>
      </c>
      <c r="J42" t="s">
        <v>538</v>
      </c>
      <c r="K42" t="s">
        <v>539</v>
      </c>
      <c r="N42">
        <v>2009</v>
      </c>
      <c r="O42" t="s">
        <v>540</v>
      </c>
      <c r="Q42">
        <v>0</v>
      </c>
      <c r="U42" s="2">
        <v>25569</v>
      </c>
      <c r="V42" t="s">
        <v>541</v>
      </c>
      <c r="W42" t="s">
        <v>542</v>
      </c>
      <c r="X42">
        <v>1</v>
      </c>
    </row>
    <row r="43" spans="1:24" x14ac:dyDescent="0.25">
      <c r="A43" s="1">
        <v>41628.850694444445</v>
      </c>
      <c r="B43" t="s">
        <v>478</v>
      </c>
      <c r="C43" t="s">
        <v>543</v>
      </c>
      <c r="D43" t="s">
        <v>544</v>
      </c>
      <c r="F43" t="s">
        <v>545</v>
      </c>
      <c r="G43" t="s">
        <v>546</v>
      </c>
      <c r="H43">
        <v>732973266</v>
      </c>
      <c r="I43" t="s">
        <v>547</v>
      </c>
      <c r="J43" t="s">
        <v>548</v>
      </c>
      <c r="K43" t="s">
        <v>549</v>
      </c>
      <c r="L43" t="s">
        <v>550</v>
      </c>
      <c r="M43" t="s">
        <v>551</v>
      </c>
      <c r="N43">
        <v>2012</v>
      </c>
      <c r="O43" t="s">
        <v>552</v>
      </c>
      <c r="P43" t="s">
        <v>553</v>
      </c>
      <c r="Q43">
        <v>0</v>
      </c>
      <c r="T43" t="s">
        <v>554</v>
      </c>
      <c r="U43" s="2">
        <v>25569</v>
      </c>
      <c r="V43" t="s">
        <v>555</v>
      </c>
      <c r="X43">
        <v>1</v>
      </c>
    </row>
    <row r="44" spans="1:24" x14ac:dyDescent="0.25">
      <c r="A44" s="1">
        <v>41628.848611111112</v>
      </c>
      <c r="B44" t="s">
        <v>478</v>
      </c>
      <c r="C44" t="s">
        <v>556</v>
      </c>
      <c r="D44" t="s">
        <v>557</v>
      </c>
      <c r="E44" t="s">
        <v>558</v>
      </c>
      <c r="F44" t="s">
        <v>559</v>
      </c>
      <c r="G44" t="s">
        <v>560</v>
      </c>
      <c r="H44" s="3">
        <v>603483393</v>
      </c>
      <c r="I44" t="s">
        <v>561</v>
      </c>
      <c r="J44" t="s">
        <v>548</v>
      </c>
      <c r="K44" t="s">
        <v>549</v>
      </c>
      <c r="L44" t="s">
        <v>550</v>
      </c>
      <c r="M44" t="s">
        <v>562</v>
      </c>
      <c r="N44">
        <v>2012</v>
      </c>
      <c r="O44" t="s">
        <v>563</v>
      </c>
      <c r="P44" t="s">
        <v>564</v>
      </c>
      <c r="Q44">
        <v>0</v>
      </c>
      <c r="T44" t="s">
        <v>565</v>
      </c>
      <c r="U44" s="2">
        <v>25569</v>
      </c>
      <c r="V44" t="s">
        <v>566</v>
      </c>
      <c r="W44" t="s">
        <v>567</v>
      </c>
      <c r="X44">
        <v>1</v>
      </c>
    </row>
    <row r="45" spans="1:24" x14ac:dyDescent="0.25">
      <c r="A45" s="1">
        <v>41624.89166666667</v>
      </c>
      <c r="B45" t="s">
        <v>478</v>
      </c>
      <c r="C45" t="s">
        <v>568</v>
      </c>
      <c r="D45" t="s">
        <v>569</v>
      </c>
      <c r="E45" t="s">
        <v>570</v>
      </c>
      <c r="F45" t="s">
        <v>571</v>
      </c>
      <c r="G45" t="s">
        <v>572</v>
      </c>
      <c r="H45">
        <v>731045186</v>
      </c>
      <c r="I45" t="s">
        <v>573</v>
      </c>
      <c r="J45" t="s">
        <v>574</v>
      </c>
      <c r="K45" t="s">
        <v>575</v>
      </c>
      <c r="L45" t="s">
        <v>576</v>
      </c>
      <c r="N45">
        <v>2008</v>
      </c>
      <c r="O45" t="s">
        <v>577</v>
      </c>
      <c r="P45" t="s">
        <v>578</v>
      </c>
      <c r="Q45">
        <v>2012</v>
      </c>
      <c r="R45" t="s">
        <v>579</v>
      </c>
      <c r="T45" t="s">
        <v>580</v>
      </c>
      <c r="U45" s="2">
        <v>25569</v>
      </c>
      <c r="V45" t="s">
        <v>581</v>
      </c>
      <c r="W45" t="s">
        <v>582</v>
      </c>
      <c r="X45">
        <v>2</v>
      </c>
    </row>
    <row r="46" spans="1:24" x14ac:dyDescent="0.25">
      <c r="A46" s="1">
        <v>41615.643055555556</v>
      </c>
      <c r="B46" t="s">
        <v>478</v>
      </c>
      <c r="C46" t="s">
        <v>583</v>
      </c>
      <c r="D46" t="s">
        <v>584</v>
      </c>
      <c r="E46" t="s">
        <v>585</v>
      </c>
      <c r="F46" t="s">
        <v>586</v>
      </c>
      <c r="G46" t="s">
        <v>587</v>
      </c>
      <c r="H46">
        <v>605181696</v>
      </c>
      <c r="I46" t="s">
        <v>588</v>
      </c>
      <c r="J46" t="s">
        <v>589</v>
      </c>
      <c r="K46" t="s">
        <v>590</v>
      </c>
      <c r="L46" t="s">
        <v>591</v>
      </c>
      <c r="M46" t="s">
        <v>592</v>
      </c>
      <c r="N46">
        <v>2010</v>
      </c>
      <c r="O46" t="s">
        <v>593</v>
      </c>
      <c r="P46" t="s">
        <v>594</v>
      </c>
      <c r="Q46">
        <v>0</v>
      </c>
      <c r="T46" t="s">
        <v>595</v>
      </c>
      <c r="U46" s="2">
        <v>25569</v>
      </c>
      <c r="V46" t="s">
        <v>596</v>
      </c>
      <c r="W46" t="s">
        <v>597</v>
      </c>
      <c r="X46">
        <v>3</v>
      </c>
    </row>
    <row r="47" spans="1:24" x14ac:dyDescent="0.25">
      <c r="A47" s="1">
        <v>41614.558333333334</v>
      </c>
      <c r="B47" t="s">
        <v>478</v>
      </c>
      <c r="C47" t="s">
        <v>598</v>
      </c>
      <c r="D47" t="s">
        <v>599</v>
      </c>
      <c r="E47" t="s">
        <v>600</v>
      </c>
      <c r="F47" t="s">
        <v>601</v>
      </c>
      <c r="G47" t="s">
        <v>602</v>
      </c>
      <c r="H47">
        <v>737300933</v>
      </c>
      <c r="I47" t="s">
        <v>603</v>
      </c>
      <c r="J47" t="s">
        <v>604</v>
      </c>
      <c r="K47" t="s">
        <v>605</v>
      </c>
      <c r="L47" t="s">
        <v>606</v>
      </c>
      <c r="M47" t="s">
        <v>607</v>
      </c>
      <c r="N47">
        <v>2009</v>
      </c>
      <c r="O47" t="s">
        <v>608</v>
      </c>
      <c r="P47">
        <v>428</v>
      </c>
      <c r="Q47">
        <v>2011</v>
      </c>
      <c r="R47" t="s">
        <v>609</v>
      </c>
      <c r="U47" s="2">
        <v>25569</v>
      </c>
      <c r="V47" t="s">
        <v>610</v>
      </c>
      <c r="W47" t="s">
        <v>611</v>
      </c>
      <c r="X47">
        <v>3</v>
      </c>
    </row>
    <row r="48" spans="1:24" x14ac:dyDescent="0.25">
      <c r="A48" s="1">
        <v>41611.837500000001</v>
      </c>
      <c r="B48" t="s">
        <v>478</v>
      </c>
      <c r="C48" t="s">
        <v>612</v>
      </c>
      <c r="D48" t="s">
        <v>613</v>
      </c>
      <c r="F48" t="s">
        <v>614</v>
      </c>
      <c r="G48" t="s">
        <v>615</v>
      </c>
      <c r="H48" s="3">
        <v>734678176</v>
      </c>
      <c r="I48" t="s">
        <v>616</v>
      </c>
      <c r="J48" t="s">
        <v>617</v>
      </c>
      <c r="M48" t="s">
        <v>618</v>
      </c>
      <c r="N48">
        <v>2013</v>
      </c>
      <c r="O48" t="s">
        <v>619</v>
      </c>
      <c r="Q48">
        <v>0</v>
      </c>
      <c r="U48" s="2">
        <v>25569</v>
      </c>
      <c r="V48" t="s">
        <v>620</v>
      </c>
      <c r="W48" t="s">
        <v>621</v>
      </c>
      <c r="X48">
        <v>2</v>
      </c>
    </row>
    <row r="49" spans="1:26" x14ac:dyDescent="0.25">
      <c r="A49" s="1">
        <v>41609.022916666669</v>
      </c>
      <c r="B49" t="s">
        <v>478</v>
      </c>
      <c r="C49" t="s">
        <v>102</v>
      </c>
      <c r="D49" t="s">
        <v>329</v>
      </c>
      <c r="E49" t="s">
        <v>622</v>
      </c>
      <c r="F49" t="s">
        <v>623</v>
      </c>
      <c r="G49" t="s">
        <v>624</v>
      </c>
      <c r="H49">
        <v>603816775</v>
      </c>
      <c r="I49" t="s">
        <v>625</v>
      </c>
      <c r="J49" t="s">
        <v>626</v>
      </c>
      <c r="K49" t="s">
        <v>627</v>
      </c>
      <c r="L49" t="s">
        <v>628</v>
      </c>
      <c r="M49" t="s">
        <v>629</v>
      </c>
      <c r="N49">
        <v>2011</v>
      </c>
      <c r="O49" t="s">
        <v>630</v>
      </c>
      <c r="P49" t="s">
        <v>631</v>
      </c>
      <c r="Q49">
        <v>2011</v>
      </c>
      <c r="R49" t="s">
        <v>632</v>
      </c>
      <c r="S49" t="s">
        <v>633</v>
      </c>
      <c r="U49" s="2">
        <v>25569</v>
      </c>
      <c r="V49" t="s">
        <v>634</v>
      </c>
      <c r="W49" t="s">
        <v>635</v>
      </c>
      <c r="X49">
        <v>1</v>
      </c>
    </row>
    <row r="50" spans="1:26" x14ac:dyDescent="0.25">
      <c r="A50" s="1">
        <v>41608.88958333333</v>
      </c>
      <c r="B50" t="s">
        <v>478</v>
      </c>
      <c r="C50" t="s">
        <v>636</v>
      </c>
      <c r="D50" t="s">
        <v>637</v>
      </c>
      <c r="E50" t="s">
        <v>638</v>
      </c>
      <c r="F50" t="s">
        <v>639</v>
      </c>
      <c r="G50" t="s">
        <v>640</v>
      </c>
      <c r="H50">
        <v>776292920</v>
      </c>
      <c r="I50" t="s">
        <v>641</v>
      </c>
      <c r="J50" t="s">
        <v>196</v>
      </c>
      <c r="K50" t="s">
        <v>197</v>
      </c>
      <c r="L50" t="s">
        <v>642</v>
      </c>
      <c r="M50" t="s">
        <v>110</v>
      </c>
      <c r="N50">
        <v>2012</v>
      </c>
      <c r="O50" t="s">
        <v>643</v>
      </c>
      <c r="P50" t="s">
        <v>644</v>
      </c>
      <c r="Q50">
        <v>2013</v>
      </c>
      <c r="R50" t="s">
        <v>645</v>
      </c>
      <c r="U50" s="2">
        <v>25569</v>
      </c>
      <c r="V50" t="s">
        <v>646</v>
      </c>
      <c r="W50" t="s">
        <v>647</v>
      </c>
      <c r="X50">
        <v>2</v>
      </c>
    </row>
    <row r="51" spans="1:26" x14ac:dyDescent="0.25">
      <c r="A51" s="1">
        <v>41590.654166666667</v>
      </c>
      <c r="B51" t="s">
        <v>478</v>
      </c>
      <c r="C51" t="s">
        <v>115</v>
      </c>
      <c r="D51" t="s">
        <v>648</v>
      </c>
      <c r="E51" t="s">
        <v>649</v>
      </c>
      <c r="F51" t="s">
        <v>650</v>
      </c>
      <c r="G51" t="s">
        <v>651</v>
      </c>
      <c r="H51" t="s">
        <v>652</v>
      </c>
      <c r="I51" t="s">
        <v>653</v>
      </c>
      <c r="J51" t="s">
        <v>654</v>
      </c>
      <c r="K51" t="s">
        <v>655</v>
      </c>
      <c r="L51" t="s">
        <v>656</v>
      </c>
      <c r="M51" t="s">
        <v>657</v>
      </c>
      <c r="N51" t="s">
        <v>658</v>
      </c>
      <c r="O51">
        <v>2011</v>
      </c>
      <c r="P51" t="s">
        <v>659</v>
      </c>
      <c r="Q51" t="s">
        <v>660</v>
      </c>
      <c r="R51">
        <v>0</v>
      </c>
      <c r="U51" t="s">
        <v>661</v>
      </c>
      <c r="V51" s="2">
        <v>25569</v>
      </c>
      <c r="W51" t="s">
        <v>662</v>
      </c>
      <c r="X51" t="s">
        <v>663</v>
      </c>
      <c r="Y51">
        <v>2</v>
      </c>
    </row>
    <row r="52" spans="1:26" x14ac:dyDescent="0.25">
      <c r="A52" s="1">
        <v>41586.356944444444</v>
      </c>
      <c r="B52" t="s">
        <v>478</v>
      </c>
      <c r="C52" t="s">
        <v>26</v>
      </c>
      <c r="D52" t="s">
        <v>664</v>
      </c>
      <c r="E52" t="s">
        <v>665</v>
      </c>
      <c r="F52" t="s">
        <v>666</v>
      </c>
      <c r="G52" t="s">
        <v>667</v>
      </c>
      <c r="H52" t="s">
        <v>668</v>
      </c>
      <c r="I52" t="s">
        <v>669</v>
      </c>
      <c r="J52" t="s">
        <v>670</v>
      </c>
      <c r="K52" t="s">
        <v>671</v>
      </c>
      <c r="L52" t="s">
        <v>672</v>
      </c>
      <c r="M52" t="s">
        <v>673</v>
      </c>
      <c r="N52">
        <v>2011</v>
      </c>
      <c r="O52" t="s">
        <v>674</v>
      </c>
      <c r="P52" t="s">
        <v>675</v>
      </c>
      <c r="Q52" t="s">
        <v>676</v>
      </c>
      <c r="R52" t="s">
        <v>677</v>
      </c>
      <c r="S52">
        <v>0</v>
      </c>
      <c r="V52" t="s">
        <v>678</v>
      </c>
      <c r="W52" s="2">
        <v>25569</v>
      </c>
      <c r="X52" t="s">
        <v>679</v>
      </c>
      <c r="Z52">
        <v>2</v>
      </c>
    </row>
    <row r="53" spans="1:26" x14ac:dyDescent="0.25">
      <c r="A53" s="1">
        <v>41578.586805555555</v>
      </c>
      <c r="B53" t="s">
        <v>478</v>
      </c>
      <c r="C53" t="s">
        <v>680</v>
      </c>
      <c r="D53" t="s">
        <v>681</v>
      </c>
      <c r="E53" t="s">
        <v>682</v>
      </c>
      <c r="F53" t="s">
        <v>683</v>
      </c>
      <c r="G53" t="s">
        <v>684</v>
      </c>
      <c r="H53">
        <v>608570492</v>
      </c>
      <c r="I53" t="s">
        <v>685</v>
      </c>
      <c r="J53" t="s">
        <v>260</v>
      </c>
      <c r="K53" t="s">
        <v>686</v>
      </c>
      <c r="L53" t="s">
        <v>687</v>
      </c>
      <c r="M53" t="s">
        <v>688</v>
      </c>
      <c r="N53">
        <v>2011</v>
      </c>
      <c r="O53" t="s">
        <v>689</v>
      </c>
      <c r="P53" t="s">
        <v>690</v>
      </c>
      <c r="Q53">
        <v>2014</v>
      </c>
      <c r="R53" t="s">
        <v>691</v>
      </c>
      <c r="T53" t="s">
        <v>692</v>
      </c>
      <c r="U53" s="2">
        <v>25569</v>
      </c>
      <c r="V53" t="s">
        <v>693</v>
      </c>
      <c r="W53" t="s">
        <v>694</v>
      </c>
      <c r="X53">
        <v>2</v>
      </c>
    </row>
    <row r="54" spans="1:26" x14ac:dyDescent="0.25">
      <c r="A54" s="1">
        <v>41578.568749999999</v>
      </c>
      <c r="B54" t="s">
        <v>478</v>
      </c>
      <c r="C54" t="s">
        <v>695</v>
      </c>
      <c r="D54" t="s">
        <v>696</v>
      </c>
      <c r="E54" t="s">
        <v>697</v>
      </c>
      <c r="F54" t="s">
        <v>698</v>
      </c>
      <c r="G54" t="s">
        <v>699</v>
      </c>
      <c r="H54" s="3">
        <v>777573680</v>
      </c>
      <c r="I54" t="s">
        <v>700</v>
      </c>
      <c r="J54" t="s">
        <v>701</v>
      </c>
      <c r="K54" t="s">
        <v>686</v>
      </c>
      <c r="L54" t="s">
        <v>702</v>
      </c>
      <c r="M54" t="s">
        <v>703</v>
      </c>
      <c r="N54">
        <v>2012</v>
      </c>
      <c r="O54" t="s">
        <v>704</v>
      </c>
      <c r="P54" t="s">
        <v>705</v>
      </c>
      <c r="Q54">
        <v>2014</v>
      </c>
      <c r="R54" t="s">
        <v>691</v>
      </c>
      <c r="T54" t="s">
        <v>706</v>
      </c>
      <c r="U54" s="2">
        <v>25569</v>
      </c>
      <c r="V54" t="s">
        <v>707</v>
      </c>
      <c r="W54" t="s">
        <v>708</v>
      </c>
      <c r="X54">
        <v>2</v>
      </c>
    </row>
    <row r="55" spans="1:26" x14ac:dyDescent="0.25">
      <c r="A55" s="1">
        <v>41556.397222222222</v>
      </c>
      <c r="B55" t="s">
        <v>478</v>
      </c>
      <c r="C55" t="s">
        <v>64</v>
      </c>
      <c r="D55" t="s">
        <v>709</v>
      </c>
      <c r="E55" t="s">
        <v>710</v>
      </c>
      <c r="F55" t="s">
        <v>711</v>
      </c>
      <c r="G55" t="s">
        <v>712</v>
      </c>
      <c r="H55">
        <v>739666284</v>
      </c>
      <c r="I55" t="s">
        <v>713</v>
      </c>
      <c r="J55" t="s">
        <v>359</v>
      </c>
      <c r="K55" t="s">
        <v>714</v>
      </c>
      <c r="L55" t="s">
        <v>715</v>
      </c>
      <c r="M55" t="s">
        <v>716</v>
      </c>
      <c r="N55">
        <v>2008</v>
      </c>
      <c r="O55" t="s">
        <v>717</v>
      </c>
      <c r="Q55">
        <v>2006</v>
      </c>
      <c r="R55" t="s">
        <v>718</v>
      </c>
      <c r="T55" t="s">
        <v>719</v>
      </c>
      <c r="U55" s="2">
        <v>25569</v>
      </c>
      <c r="V55" t="s">
        <v>720</v>
      </c>
      <c r="W55" t="s">
        <v>721</v>
      </c>
      <c r="X55">
        <v>1</v>
      </c>
    </row>
    <row r="56" spans="1:26" x14ac:dyDescent="0.25">
      <c r="A56" s="1">
        <v>41540.556250000001</v>
      </c>
      <c r="B56" t="s">
        <v>478</v>
      </c>
      <c r="C56" t="s">
        <v>722</v>
      </c>
      <c r="D56" t="s">
        <v>723</v>
      </c>
      <c r="E56" t="s">
        <v>724</v>
      </c>
      <c r="F56" t="s">
        <v>725</v>
      </c>
      <c r="G56" t="s">
        <v>726</v>
      </c>
      <c r="H56">
        <v>731170341</v>
      </c>
      <c r="I56" t="s">
        <v>727</v>
      </c>
      <c r="J56" t="s">
        <v>147</v>
      </c>
      <c r="K56" t="s">
        <v>728</v>
      </c>
      <c r="L56">
        <v>-168</v>
      </c>
      <c r="M56" t="s">
        <v>729</v>
      </c>
      <c r="N56">
        <v>2001</v>
      </c>
      <c r="O56" t="s">
        <v>730</v>
      </c>
      <c r="P56">
        <v>12345</v>
      </c>
      <c r="Q56">
        <v>0</v>
      </c>
      <c r="R56" t="s">
        <v>411</v>
      </c>
      <c r="S56" t="s">
        <v>411</v>
      </c>
      <c r="T56" t="s">
        <v>731</v>
      </c>
      <c r="U56" s="2">
        <v>25569</v>
      </c>
      <c r="V56" t="s">
        <v>732</v>
      </c>
      <c r="W56" t="s">
        <v>733</v>
      </c>
      <c r="X56">
        <v>4</v>
      </c>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A8" sqref="A8"/>
    </sheetView>
  </sheetViews>
  <sheetFormatPr defaultRowHeight="15" x14ac:dyDescent="0.25"/>
  <cols>
    <col min="1" max="1" width="103.28515625" customWidth="1"/>
  </cols>
  <sheetData>
    <row r="1" spans="1:1" ht="63" x14ac:dyDescent="0.25">
      <c r="A1" s="9" t="s">
        <v>765</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
  <sheetViews>
    <sheetView topLeftCell="L22" workbookViewId="0">
      <selection activeCell="V2" sqref="V2:W36"/>
    </sheetView>
  </sheetViews>
  <sheetFormatPr defaultRowHeight="15" x14ac:dyDescent="0.25"/>
  <cols>
    <col min="1" max="1" width="13.85546875" customWidth="1"/>
    <col min="7" max="7" width="18.85546875" customWidth="1"/>
    <col min="8" max="8" width="24.42578125" customWidth="1"/>
    <col min="9" max="9" width="16.5703125" customWidth="1"/>
    <col min="11" max="11" width="16.42578125" customWidth="1"/>
    <col min="13" max="13" width="15.5703125" customWidth="1"/>
    <col min="15" max="15" width="25.42578125" customWidth="1"/>
    <col min="21" max="21" width="23.7109375" customWidth="1"/>
    <col min="22" max="22" width="15.5703125" customWidth="1"/>
    <col min="24" max="24" width="17.7109375" customWidth="1"/>
  </cols>
  <sheetData>
    <row r="1" spans="1:2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row>
    <row r="2" spans="1:25" x14ac:dyDescent="0.25">
      <c r="A2" s="1">
        <v>41698.777777777781</v>
      </c>
      <c r="B2" t="s">
        <v>25</v>
      </c>
      <c r="C2" t="s">
        <v>26</v>
      </c>
      <c r="D2" t="s">
        <v>27</v>
      </c>
      <c r="E2" t="s">
        <v>28</v>
      </c>
      <c r="F2" t="s">
        <v>29</v>
      </c>
      <c r="G2" t="s">
        <v>30</v>
      </c>
      <c r="H2">
        <v>739109906</v>
      </c>
      <c r="I2" t="s">
        <v>31</v>
      </c>
      <c r="J2" t="s">
        <v>32</v>
      </c>
      <c r="N2">
        <v>2010</v>
      </c>
      <c r="Q2">
        <v>2013</v>
      </c>
      <c r="U2" s="2">
        <v>36494</v>
      </c>
      <c r="V2" t="s">
        <v>33</v>
      </c>
      <c r="X2">
        <v>2</v>
      </c>
    </row>
    <row r="3" spans="1:25" x14ac:dyDescent="0.25">
      <c r="A3" s="1">
        <v>41697.826388888891</v>
      </c>
      <c r="B3" t="s">
        <v>25</v>
      </c>
      <c r="C3" t="s">
        <v>34</v>
      </c>
      <c r="D3" t="s">
        <v>35</v>
      </c>
      <c r="E3" t="s">
        <v>36</v>
      </c>
      <c r="F3" t="s">
        <v>37</v>
      </c>
      <c r="G3" t="s">
        <v>38</v>
      </c>
      <c r="H3">
        <v>776100710</v>
      </c>
      <c r="I3" t="s">
        <v>39</v>
      </c>
      <c r="J3" t="s">
        <v>40</v>
      </c>
      <c r="K3" t="s">
        <v>41</v>
      </c>
      <c r="L3" t="s">
        <v>42</v>
      </c>
      <c r="M3" t="s">
        <v>43</v>
      </c>
      <c r="N3">
        <v>2011</v>
      </c>
      <c r="O3" t="s">
        <v>44</v>
      </c>
      <c r="P3" t="s">
        <v>45</v>
      </c>
      <c r="Q3">
        <v>0</v>
      </c>
      <c r="T3" t="s">
        <v>46</v>
      </c>
      <c r="U3" s="2">
        <v>41728</v>
      </c>
      <c r="V3" t="s">
        <v>47</v>
      </c>
      <c r="W3" t="s">
        <v>48</v>
      </c>
      <c r="X3">
        <v>2</v>
      </c>
    </row>
    <row r="4" spans="1:25" x14ac:dyDescent="0.25">
      <c r="A4" s="1">
        <v>41696.700694444444</v>
      </c>
      <c r="B4" t="s">
        <v>25</v>
      </c>
      <c r="C4" t="s">
        <v>49</v>
      </c>
      <c r="D4" t="s">
        <v>50</v>
      </c>
      <c r="E4" t="s">
        <v>51</v>
      </c>
      <c r="F4" t="s">
        <v>52</v>
      </c>
      <c r="G4" t="s">
        <v>53</v>
      </c>
      <c r="H4">
        <v>736735831</v>
      </c>
      <c r="I4" t="s">
        <v>54</v>
      </c>
      <c r="J4" t="s">
        <v>55</v>
      </c>
      <c r="K4" t="s">
        <v>56</v>
      </c>
      <c r="L4" t="s">
        <v>57</v>
      </c>
      <c r="M4" t="s">
        <v>58</v>
      </c>
      <c r="N4">
        <v>2003</v>
      </c>
      <c r="O4" t="s">
        <v>59</v>
      </c>
      <c r="P4" t="s">
        <v>60</v>
      </c>
      <c r="Q4">
        <v>0</v>
      </c>
      <c r="T4" t="s">
        <v>61</v>
      </c>
      <c r="U4" s="2">
        <v>41728</v>
      </c>
      <c r="V4" t="s">
        <v>62</v>
      </c>
      <c r="W4" t="s">
        <v>63</v>
      </c>
      <c r="X4">
        <v>1</v>
      </c>
    </row>
    <row r="5" spans="1:25" x14ac:dyDescent="0.25">
      <c r="A5" s="1">
        <v>41689.699305555558</v>
      </c>
      <c r="B5" t="s">
        <v>25</v>
      </c>
      <c r="C5" t="s">
        <v>64</v>
      </c>
      <c r="D5" t="s">
        <v>65</v>
      </c>
      <c r="E5" t="s">
        <v>66</v>
      </c>
      <c r="F5" t="s">
        <v>67</v>
      </c>
      <c r="G5" t="s">
        <v>68</v>
      </c>
      <c r="H5" s="3">
        <v>720663047</v>
      </c>
      <c r="I5" t="s">
        <v>69</v>
      </c>
      <c r="J5" t="s">
        <v>70</v>
      </c>
      <c r="K5" t="s">
        <v>71</v>
      </c>
      <c r="L5" t="s">
        <v>72</v>
      </c>
      <c r="M5" t="s">
        <v>73</v>
      </c>
      <c r="N5">
        <v>2009</v>
      </c>
      <c r="O5" t="s">
        <v>74</v>
      </c>
      <c r="Q5">
        <v>0</v>
      </c>
      <c r="T5" t="s">
        <v>75</v>
      </c>
      <c r="U5" s="2">
        <v>41455</v>
      </c>
      <c r="V5" t="s">
        <v>76</v>
      </c>
      <c r="W5" t="s">
        <v>77</v>
      </c>
      <c r="X5">
        <v>2</v>
      </c>
    </row>
    <row r="6" spans="1:25" x14ac:dyDescent="0.25">
      <c r="A6" s="1">
        <v>41687.967361111114</v>
      </c>
      <c r="B6" t="s">
        <v>25</v>
      </c>
      <c r="C6" t="s">
        <v>78</v>
      </c>
      <c r="D6" t="s">
        <v>79</v>
      </c>
      <c r="F6" t="s">
        <v>80</v>
      </c>
      <c r="G6" t="s">
        <v>81</v>
      </c>
      <c r="H6">
        <v>721726494</v>
      </c>
      <c r="I6" t="s">
        <v>82</v>
      </c>
      <c r="J6" t="s">
        <v>83</v>
      </c>
      <c r="K6" t="s">
        <v>84</v>
      </c>
      <c r="L6" t="s">
        <v>85</v>
      </c>
      <c r="N6">
        <v>2014</v>
      </c>
      <c r="O6" t="s">
        <v>86</v>
      </c>
      <c r="Q6">
        <v>0</v>
      </c>
      <c r="U6" s="2">
        <v>41913</v>
      </c>
      <c r="V6" t="s">
        <v>87</v>
      </c>
      <c r="W6" t="s">
        <v>88</v>
      </c>
      <c r="X6">
        <v>1</v>
      </c>
    </row>
    <row r="7" spans="1:25" x14ac:dyDescent="0.25">
      <c r="A7" s="1">
        <v>41687.884722222225</v>
      </c>
      <c r="B7" t="s">
        <v>25</v>
      </c>
      <c r="C7" t="s">
        <v>89</v>
      </c>
      <c r="D7" t="s">
        <v>90</v>
      </c>
      <c r="E7" t="s">
        <v>91</v>
      </c>
      <c r="F7" t="s">
        <v>92</v>
      </c>
      <c r="G7" t="s">
        <v>93</v>
      </c>
      <c r="H7">
        <v>725800564</v>
      </c>
      <c r="I7" t="s">
        <v>94</v>
      </c>
      <c r="J7" t="s">
        <v>95</v>
      </c>
      <c r="K7" t="s">
        <v>96</v>
      </c>
      <c r="L7" t="s">
        <v>97</v>
      </c>
      <c r="M7" t="s">
        <v>98</v>
      </c>
      <c r="N7">
        <v>2011</v>
      </c>
      <c r="O7" t="s">
        <v>99</v>
      </c>
      <c r="P7" s="3">
        <v>3102011012</v>
      </c>
      <c r="Q7">
        <v>2010</v>
      </c>
      <c r="U7" s="2">
        <v>36494</v>
      </c>
      <c r="V7" t="s">
        <v>100</v>
      </c>
      <c r="W7" t="s">
        <v>101</v>
      </c>
      <c r="X7">
        <v>1</v>
      </c>
    </row>
    <row r="8" spans="1:25" x14ac:dyDescent="0.25">
      <c r="A8" s="1">
        <v>41683.688194444447</v>
      </c>
      <c r="B8" t="s">
        <v>25</v>
      </c>
      <c r="C8" t="s">
        <v>102</v>
      </c>
      <c r="D8" t="s">
        <v>103</v>
      </c>
      <c r="E8" t="s">
        <v>104</v>
      </c>
      <c r="F8" t="s">
        <v>105</v>
      </c>
      <c r="G8" t="s">
        <v>106</v>
      </c>
      <c r="H8" s="3">
        <v>739863777</v>
      </c>
      <c r="I8" t="s">
        <v>107</v>
      </c>
      <c r="J8" t="s">
        <v>32</v>
      </c>
      <c r="K8" t="s">
        <v>108</v>
      </c>
      <c r="L8" t="s">
        <v>109</v>
      </c>
      <c r="M8" t="s">
        <v>110</v>
      </c>
      <c r="N8">
        <v>2010</v>
      </c>
      <c r="O8" t="s">
        <v>111</v>
      </c>
      <c r="Q8">
        <v>2013</v>
      </c>
      <c r="T8" t="s">
        <v>112</v>
      </c>
      <c r="U8" s="2">
        <v>36494</v>
      </c>
      <c r="V8" t="s">
        <v>113</v>
      </c>
      <c r="W8" t="s">
        <v>114</v>
      </c>
      <c r="X8">
        <v>1</v>
      </c>
    </row>
    <row r="9" spans="1:25" x14ac:dyDescent="0.25">
      <c r="A9" s="1">
        <v>41682.911805555559</v>
      </c>
      <c r="B9" t="s">
        <v>25</v>
      </c>
      <c r="C9" t="s">
        <v>115</v>
      </c>
      <c r="D9" t="s">
        <v>116</v>
      </c>
      <c r="E9" t="s">
        <v>117</v>
      </c>
      <c r="F9" t="s">
        <v>118</v>
      </c>
      <c r="G9" t="s">
        <v>119</v>
      </c>
      <c r="H9" s="3">
        <v>606356184</v>
      </c>
      <c r="I9" t="s">
        <v>120</v>
      </c>
      <c r="J9" t="s">
        <v>121</v>
      </c>
      <c r="K9" t="s">
        <v>122</v>
      </c>
      <c r="L9" t="s">
        <v>123</v>
      </c>
      <c r="M9" t="s">
        <v>124</v>
      </c>
      <c r="N9">
        <v>2011</v>
      </c>
      <c r="O9" t="s">
        <v>125</v>
      </c>
      <c r="P9" t="s">
        <v>126</v>
      </c>
      <c r="Q9">
        <v>2012</v>
      </c>
      <c r="U9" s="2">
        <v>36494</v>
      </c>
      <c r="V9" t="s">
        <v>127</v>
      </c>
      <c r="W9" t="s">
        <v>128</v>
      </c>
      <c r="X9">
        <v>2</v>
      </c>
    </row>
    <row r="10" spans="1:25" x14ac:dyDescent="0.25">
      <c r="A10" s="1">
        <v>41680.629166666666</v>
      </c>
      <c r="B10" t="s">
        <v>25</v>
      </c>
      <c r="C10" t="s">
        <v>129</v>
      </c>
      <c r="D10" t="s">
        <v>130</v>
      </c>
      <c r="E10" t="s">
        <v>131</v>
      </c>
      <c r="F10" t="s">
        <v>132</v>
      </c>
      <c r="G10" t="s">
        <v>133</v>
      </c>
      <c r="H10">
        <v>777816854</v>
      </c>
      <c r="I10" t="s">
        <v>134</v>
      </c>
      <c r="J10" t="s">
        <v>135</v>
      </c>
      <c r="K10" t="s">
        <v>136</v>
      </c>
      <c r="L10" t="s">
        <v>137</v>
      </c>
      <c r="M10" t="s">
        <v>138</v>
      </c>
      <c r="N10">
        <v>2009</v>
      </c>
      <c r="O10" t="s">
        <v>99</v>
      </c>
      <c r="P10" t="s">
        <v>139</v>
      </c>
      <c r="Q10">
        <v>2012</v>
      </c>
      <c r="U10" s="2">
        <v>36494</v>
      </c>
      <c r="V10" t="s">
        <v>140</v>
      </c>
      <c r="W10" t="s">
        <v>141</v>
      </c>
      <c r="X10">
        <v>4</v>
      </c>
    </row>
    <row r="11" spans="1:25" x14ac:dyDescent="0.25">
      <c r="A11" s="1">
        <v>41679.954861111109</v>
      </c>
      <c r="B11" t="s">
        <v>25</v>
      </c>
      <c r="C11" t="s">
        <v>102</v>
      </c>
      <c r="D11" t="s">
        <v>142</v>
      </c>
      <c r="E11" t="s">
        <v>143</v>
      </c>
      <c r="F11" t="s">
        <v>144</v>
      </c>
      <c r="G11" t="s">
        <v>145</v>
      </c>
      <c r="H11">
        <v>777933664</v>
      </c>
      <c r="I11" t="s">
        <v>146</v>
      </c>
      <c r="J11" t="s">
        <v>147</v>
      </c>
      <c r="K11" t="s">
        <v>148</v>
      </c>
      <c r="L11" t="s">
        <v>149</v>
      </c>
      <c r="M11" t="s">
        <v>150</v>
      </c>
      <c r="N11">
        <v>2010</v>
      </c>
      <c r="O11" t="s">
        <v>59</v>
      </c>
      <c r="P11" t="s">
        <v>151</v>
      </c>
      <c r="Q11">
        <v>2013</v>
      </c>
      <c r="U11" s="2">
        <v>36494</v>
      </c>
      <c r="V11" t="s">
        <v>152</v>
      </c>
      <c r="W11" t="s">
        <v>153</v>
      </c>
      <c r="X11">
        <v>2</v>
      </c>
    </row>
    <row r="12" spans="1:25" x14ac:dyDescent="0.25">
      <c r="A12" s="1">
        <v>41679.95416666667</v>
      </c>
      <c r="B12" t="s">
        <v>25</v>
      </c>
      <c r="C12" t="s">
        <v>154</v>
      </c>
      <c r="D12" t="s">
        <v>155</v>
      </c>
      <c r="E12" t="s">
        <v>156</v>
      </c>
      <c r="F12" t="s">
        <v>157</v>
      </c>
      <c r="G12" t="s">
        <v>158</v>
      </c>
      <c r="H12">
        <v>721216961</v>
      </c>
      <c r="I12" t="s">
        <v>159</v>
      </c>
      <c r="J12" t="s">
        <v>147</v>
      </c>
      <c r="K12" t="s">
        <v>148</v>
      </c>
      <c r="L12" t="s">
        <v>160</v>
      </c>
      <c r="M12" t="s">
        <v>161</v>
      </c>
      <c r="N12">
        <v>2012</v>
      </c>
      <c r="O12" t="s">
        <v>162</v>
      </c>
      <c r="P12" t="s">
        <v>163</v>
      </c>
      <c r="Q12">
        <v>2013</v>
      </c>
      <c r="T12" t="s">
        <v>164</v>
      </c>
      <c r="U12" s="2">
        <v>36494</v>
      </c>
      <c r="V12" t="s">
        <v>165</v>
      </c>
      <c r="W12" t="s">
        <v>166</v>
      </c>
      <c r="X12">
        <v>2</v>
      </c>
    </row>
    <row r="13" spans="1:25" x14ac:dyDescent="0.25">
      <c r="A13" s="1">
        <v>41679.898611111108</v>
      </c>
      <c r="B13" t="s">
        <v>25</v>
      </c>
      <c r="C13" t="s">
        <v>102</v>
      </c>
      <c r="D13" t="s">
        <v>167</v>
      </c>
      <c r="E13" t="s">
        <v>168</v>
      </c>
      <c r="F13" t="s">
        <v>169</v>
      </c>
      <c r="G13" t="s">
        <v>170</v>
      </c>
      <c r="H13">
        <v>736287365</v>
      </c>
      <c r="I13" t="s">
        <v>171</v>
      </c>
      <c r="J13" t="s">
        <v>172</v>
      </c>
      <c r="K13" t="s">
        <v>173</v>
      </c>
      <c r="L13" t="s">
        <v>174</v>
      </c>
      <c r="M13" t="s">
        <v>175</v>
      </c>
      <c r="N13">
        <v>2009</v>
      </c>
      <c r="O13" t="s">
        <v>176</v>
      </c>
      <c r="Q13">
        <v>2012</v>
      </c>
      <c r="T13" t="s">
        <v>177</v>
      </c>
      <c r="U13" s="2">
        <v>36494</v>
      </c>
      <c r="V13" t="s">
        <v>178</v>
      </c>
      <c r="W13" t="s">
        <v>179</v>
      </c>
      <c r="X13">
        <v>1</v>
      </c>
    </row>
    <row r="14" spans="1:25" x14ac:dyDescent="0.25">
      <c r="A14" s="1">
        <v>41677.443055555559</v>
      </c>
      <c r="B14" t="s">
        <v>25</v>
      </c>
      <c r="C14" t="s">
        <v>180</v>
      </c>
      <c r="D14" t="s">
        <v>181</v>
      </c>
      <c r="E14" t="s">
        <v>182</v>
      </c>
      <c r="F14" t="s">
        <v>183</v>
      </c>
      <c r="G14" t="s">
        <v>184</v>
      </c>
      <c r="H14">
        <v>736270379</v>
      </c>
      <c r="I14" t="s">
        <v>185</v>
      </c>
      <c r="J14" t="s">
        <v>147</v>
      </c>
      <c r="K14" t="s">
        <v>186</v>
      </c>
      <c r="L14" t="s">
        <v>149</v>
      </c>
      <c r="M14" t="s">
        <v>187</v>
      </c>
      <c r="N14">
        <v>2010</v>
      </c>
      <c r="O14" t="s">
        <v>59</v>
      </c>
      <c r="P14" t="s">
        <v>188</v>
      </c>
      <c r="Q14">
        <v>2013</v>
      </c>
      <c r="U14" s="2">
        <v>36494</v>
      </c>
      <c r="V14" t="s">
        <v>189</v>
      </c>
      <c r="W14" t="s">
        <v>190</v>
      </c>
      <c r="X14">
        <v>1</v>
      </c>
    </row>
    <row r="15" spans="1:25" x14ac:dyDescent="0.25">
      <c r="A15" s="1">
        <v>41674.988888888889</v>
      </c>
      <c r="B15" t="s">
        <v>25</v>
      </c>
      <c r="C15" t="s">
        <v>102</v>
      </c>
      <c r="D15" t="s">
        <v>191</v>
      </c>
      <c r="E15" t="s">
        <v>192</v>
      </c>
      <c r="F15" t="s">
        <v>193</v>
      </c>
      <c r="G15" t="s">
        <v>194</v>
      </c>
      <c r="H15">
        <v>775313500</v>
      </c>
      <c r="I15" t="s">
        <v>195</v>
      </c>
      <c r="J15" t="s">
        <v>196</v>
      </c>
      <c r="K15" t="s">
        <v>197</v>
      </c>
      <c r="L15" t="s">
        <v>198</v>
      </c>
      <c r="M15" t="s">
        <v>199</v>
      </c>
      <c r="N15">
        <v>2013</v>
      </c>
      <c r="O15" t="s">
        <v>200</v>
      </c>
      <c r="P15" t="s">
        <v>201</v>
      </c>
      <c r="Q15">
        <v>2013</v>
      </c>
      <c r="T15" t="s">
        <v>202</v>
      </c>
      <c r="U15" s="2">
        <v>36494</v>
      </c>
      <c r="V15" t="s">
        <v>203</v>
      </c>
      <c r="W15" t="s">
        <v>204</v>
      </c>
      <c r="X15">
        <v>2</v>
      </c>
    </row>
    <row r="16" spans="1:25" x14ac:dyDescent="0.25">
      <c r="A16" s="1">
        <v>41665.493750000001</v>
      </c>
      <c r="B16" t="s">
        <v>25</v>
      </c>
      <c r="C16" t="s">
        <v>129</v>
      </c>
      <c r="D16" t="s">
        <v>205</v>
      </c>
      <c r="E16" t="s">
        <v>206</v>
      </c>
      <c r="F16" t="s">
        <v>207</v>
      </c>
      <c r="G16" t="s">
        <v>208</v>
      </c>
      <c r="H16">
        <v>721462306</v>
      </c>
      <c r="I16" t="s">
        <v>209</v>
      </c>
      <c r="J16" t="s">
        <v>210</v>
      </c>
      <c r="K16" t="s">
        <v>211</v>
      </c>
      <c r="M16" t="s">
        <v>212</v>
      </c>
      <c r="N16">
        <v>2009</v>
      </c>
      <c r="O16" t="s">
        <v>213</v>
      </c>
      <c r="P16" t="s">
        <v>214</v>
      </c>
      <c r="Q16">
        <v>2012</v>
      </c>
      <c r="U16" s="2">
        <v>36494</v>
      </c>
      <c r="V16" t="s">
        <v>215</v>
      </c>
      <c r="W16" t="s">
        <v>216</v>
      </c>
      <c r="X16">
        <v>2</v>
      </c>
    </row>
    <row r="17" spans="1:24" x14ac:dyDescent="0.25">
      <c r="A17" s="1">
        <v>41662.900694444441</v>
      </c>
      <c r="B17" t="s">
        <v>25</v>
      </c>
      <c r="C17" t="s">
        <v>78</v>
      </c>
      <c r="D17" t="s">
        <v>217</v>
      </c>
      <c r="E17" t="s">
        <v>218</v>
      </c>
      <c r="F17" t="s">
        <v>219</v>
      </c>
      <c r="G17" t="s">
        <v>220</v>
      </c>
      <c r="H17">
        <v>721181418</v>
      </c>
      <c r="I17" t="s">
        <v>221</v>
      </c>
      <c r="J17" t="s">
        <v>222</v>
      </c>
      <c r="K17" t="s">
        <v>223</v>
      </c>
      <c r="L17" t="s">
        <v>224</v>
      </c>
      <c r="M17" t="s">
        <v>225</v>
      </c>
      <c r="N17">
        <v>2012</v>
      </c>
      <c r="O17" t="s">
        <v>226</v>
      </c>
      <c r="P17" t="s">
        <v>227</v>
      </c>
      <c r="Q17">
        <v>0</v>
      </c>
      <c r="U17" s="2">
        <v>41679</v>
      </c>
      <c r="V17" t="s">
        <v>228</v>
      </c>
      <c r="W17" t="s">
        <v>229</v>
      </c>
      <c r="X17">
        <v>2</v>
      </c>
    </row>
    <row r="18" spans="1:24" x14ac:dyDescent="0.25">
      <c r="A18" s="1">
        <v>41661.98333333333</v>
      </c>
      <c r="B18" t="s">
        <v>25</v>
      </c>
      <c r="C18" t="s">
        <v>230</v>
      </c>
      <c r="D18" t="s">
        <v>231</v>
      </c>
      <c r="F18" t="s">
        <v>232</v>
      </c>
      <c r="G18" t="s">
        <v>233</v>
      </c>
      <c r="H18" s="3">
        <v>420606904984</v>
      </c>
      <c r="I18" t="s">
        <v>234</v>
      </c>
      <c r="J18" t="s">
        <v>235</v>
      </c>
      <c r="K18" t="s">
        <v>236</v>
      </c>
      <c r="L18" t="s">
        <v>237</v>
      </c>
      <c r="M18" t="s">
        <v>238</v>
      </c>
      <c r="N18">
        <v>2013</v>
      </c>
      <c r="O18" t="s">
        <v>239</v>
      </c>
      <c r="P18" s="4">
        <v>41426</v>
      </c>
      <c r="Q18">
        <v>2012</v>
      </c>
      <c r="T18" t="s">
        <v>240</v>
      </c>
      <c r="U18" s="2">
        <v>36494</v>
      </c>
      <c r="V18" t="s">
        <v>241</v>
      </c>
      <c r="W18" t="s">
        <v>242</v>
      </c>
      <c r="X18">
        <v>1</v>
      </c>
    </row>
    <row r="19" spans="1:24" x14ac:dyDescent="0.25">
      <c r="A19" s="1">
        <v>41654.718055555553</v>
      </c>
      <c r="B19" t="s">
        <v>25</v>
      </c>
      <c r="C19" t="s">
        <v>154</v>
      </c>
      <c r="D19" t="s">
        <v>243</v>
      </c>
      <c r="E19" t="s">
        <v>244</v>
      </c>
      <c r="F19" t="s">
        <v>245</v>
      </c>
      <c r="G19" t="s">
        <v>246</v>
      </c>
      <c r="H19" s="3">
        <v>608913423</v>
      </c>
      <c r="I19" t="s">
        <v>247</v>
      </c>
      <c r="J19" t="s">
        <v>222</v>
      </c>
      <c r="K19" t="s">
        <v>248</v>
      </c>
      <c r="L19" t="s">
        <v>249</v>
      </c>
      <c r="M19" t="s">
        <v>250</v>
      </c>
      <c r="N19">
        <v>2012</v>
      </c>
      <c r="O19" t="s">
        <v>226</v>
      </c>
      <c r="Q19">
        <v>2012</v>
      </c>
      <c r="T19" t="s">
        <v>251</v>
      </c>
      <c r="U19" s="2">
        <v>36494</v>
      </c>
      <c r="V19" t="s">
        <v>252</v>
      </c>
      <c r="W19" t="s">
        <v>253</v>
      </c>
      <c r="X19">
        <v>2</v>
      </c>
    </row>
    <row r="20" spans="1:24" x14ac:dyDescent="0.25">
      <c r="A20" s="1">
        <v>41654.618055555555</v>
      </c>
      <c r="B20" t="s">
        <v>25</v>
      </c>
      <c r="C20" t="s">
        <v>254</v>
      </c>
      <c r="D20" t="s">
        <v>255</v>
      </c>
      <c r="E20" t="s">
        <v>256</v>
      </c>
      <c r="F20" t="s">
        <v>257</v>
      </c>
      <c r="G20" t="s">
        <v>258</v>
      </c>
      <c r="H20">
        <v>737618097</v>
      </c>
      <c r="I20" t="s">
        <v>259</v>
      </c>
      <c r="J20" t="s">
        <v>260</v>
      </c>
      <c r="K20" t="s">
        <v>261</v>
      </c>
      <c r="L20" t="s">
        <v>262</v>
      </c>
      <c r="M20" t="s">
        <v>98</v>
      </c>
      <c r="N20">
        <v>2009</v>
      </c>
      <c r="O20" t="s">
        <v>263</v>
      </c>
      <c r="Q20">
        <v>2012</v>
      </c>
      <c r="T20" t="s">
        <v>264</v>
      </c>
      <c r="U20" s="2">
        <v>36494</v>
      </c>
      <c r="V20" t="s">
        <v>265</v>
      </c>
      <c r="W20" t="s">
        <v>266</v>
      </c>
      <c r="X20">
        <v>2</v>
      </c>
    </row>
    <row r="21" spans="1:24" x14ac:dyDescent="0.25">
      <c r="A21" s="1">
        <v>41653.560416666667</v>
      </c>
      <c r="B21" t="s">
        <v>25</v>
      </c>
      <c r="C21" t="s">
        <v>267</v>
      </c>
      <c r="D21" t="s">
        <v>268</v>
      </c>
      <c r="E21" t="s">
        <v>269</v>
      </c>
      <c r="F21" t="s">
        <v>270</v>
      </c>
      <c r="G21" t="s">
        <v>271</v>
      </c>
      <c r="H21">
        <v>605478245</v>
      </c>
      <c r="I21" t="s">
        <v>272</v>
      </c>
      <c r="J21" t="s">
        <v>273</v>
      </c>
      <c r="K21" t="s">
        <v>274</v>
      </c>
      <c r="L21" t="s">
        <v>275</v>
      </c>
      <c r="M21" t="s">
        <v>110</v>
      </c>
      <c r="N21">
        <v>2011</v>
      </c>
      <c r="O21" t="s">
        <v>74</v>
      </c>
      <c r="P21" t="s">
        <v>276</v>
      </c>
      <c r="Q21">
        <v>2012</v>
      </c>
      <c r="U21" s="2">
        <v>36494</v>
      </c>
      <c r="V21" t="s">
        <v>277</v>
      </c>
      <c r="X21">
        <v>2</v>
      </c>
    </row>
    <row r="22" spans="1:24" x14ac:dyDescent="0.25">
      <c r="A22" s="1">
        <v>41653.424305555556</v>
      </c>
      <c r="B22" t="s">
        <v>25</v>
      </c>
      <c r="C22" t="s">
        <v>278</v>
      </c>
      <c r="D22" t="s">
        <v>279</v>
      </c>
      <c r="E22" t="s">
        <v>280</v>
      </c>
      <c r="F22" t="s">
        <v>281</v>
      </c>
      <c r="G22" t="s">
        <v>282</v>
      </c>
      <c r="H22" s="3">
        <v>777125729</v>
      </c>
      <c r="I22" t="s">
        <v>283</v>
      </c>
      <c r="J22" t="s">
        <v>284</v>
      </c>
      <c r="K22" t="s">
        <v>285</v>
      </c>
      <c r="L22" t="s">
        <v>286</v>
      </c>
      <c r="M22" t="s">
        <v>287</v>
      </c>
      <c r="N22">
        <v>2012</v>
      </c>
      <c r="O22" t="s">
        <v>288</v>
      </c>
      <c r="P22" t="s">
        <v>289</v>
      </c>
      <c r="Q22">
        <v>0</v>
      </c>
      <c r="T22" t="s">
        <v>290</v>
      </c>
      <c r="U22" s="2">
        <v>41852</v>
      </c>
      <c r="V22" t="s">
        <v>291</v>
      </c>
      <c r="W22" t="s">
        <v>292</v>
      </c>
      <c r="X22">
        <v>2</v>
      </c>
    </row>
    <row r="23" spans="1:24" x14ac:dyDescent="0.25">
      <c r="A23" s="1">
        <v>41651.615972222222</v>
      </c>
      <c r="B23" t="s">
        <v>25</v>
      </c>
      <c r="C23" t="s">
        <v>102</v>
      </c>
      <c r="D23" t="s">
        <v>293</v>
      </c>
      <c r="E23" t="s">
        <v>294</v>
      </c>
      <c r="F23" t="s">
        <v>295</v>
      </c>
      <c r="G23" t="s">
        <v>296</v>
      </c>
      <c r="H23">
        <v>739163909</v>
      </c>
      <c r="I23" t="s">
        <v>297</v>
      </c>
      <c r="J23" t="s">
        <v>298</v>
      </c>
      <c r="K23" t="s">
        <v>299</v>
      </c>
      <c r="L23" t="s">
        <v>300</v>
      </c>
      <c r="M23" t="s">
        <v>301</v>
      </c>
      <c r="N23">
        <v>2012</v>
      </c>
      <c r="O23" t="s">
        <v>302</v>
      </c>
      <c r="P23" s="5">
        <v>41976</v>
      </c>
      <c r="Q23">
        <v>0</v>
      </c>
      <c r="T23" t="s">
        <v>303</v>
      </c>
      <c r="U23" s="2">
        <v>41735</v>
      </c>
      <c r="V23" t="s">
        <v>304</v>
      </c>
      <c r="W23" t="s">
        <v>305</v>
      </c>
      <c r="X23">
        <v>1</v>
      </c>
    </row>
    <row r="24" spans="1:24" x14ac:dyDescent="0.25">
      <c r="A24" s="1">
        <v>41630.786805555559</v>
      </c>
      <c r="B24" t="s">
        <v>25</v>
      </c>
      <c r="C24" t="s">
        <v>306</v>
      </c>
      <c r="D24" t="s">
        <v>307</v>
      </c>
      <c r="E24" t="s">
        <v>308</v>
      </c>
      <c r="F24" t="s">
        <v>309</v>
      </c>
      <c r="G24" t="s">
        <v>310</v>
      </c>
      <c r="H24" s="3">
        <v>731479425</v>
      </c>
      <c r="I24" t="s">
        <v>311</v>
      </c>
      <c r="J24" t="s">
        <v>312</v>
      </c>
      <c r="K24" t="s">
        <v>313</v>
      </c>
      <c r="M24" t="s">
        <v>314</v>
      </c>
      <c r="N24">
        <v>2013</v>
      </c>
      <c r="O24" t="s">
        <v>315</v>
      </c>
      <c r="Q24">
        <v>0</v>
      </c>
      <c r="U24" s="2">
        <v>41855</v>
      </c>
      <c r="V24" t="s">
        <v>316</v>
      </c>
      <c r="W24" t="s">
        <v>317</v>
      </c>
      <c r="X24">
        <v>1</v>
      </c>
    </row>
    <row r="25" spans="1:24" x14ac:dyDescent="0.25">
      <c r="A25" s="1">
        <v>41628.006249999999</v>
      </c>
      <c r="B25" t="s">
        <v>25</v>
      </c>
      <c r="C25" t="s">
        <v>115</v>
      </c>
      <c r="D25" t="s">
        <v>318</v>
      </c>
      <c r="E25" t="s">
        <v>319</v>
      </c>
      <c r="F25" t="s">
        <v>320</v>
      </c>
      <c r="G25" t="s">
        <v>321</v>
      </c>
      <c r="H25">
        <v>608637350</v>
      </c>
      <c r="I25" t="s">
        <v>322</v>
      </c>
      <c r="J25" t="s">
        <v>323</v>
      </c>
      <c r="K25" t="s">
        <v>324</v>
      </c>
      <c r="L25" t="s">
        <v>325</v>
      </c>
      <c r="N25">
        <v>2011</v>
      </c>
      <c r="O25" t="s">
        <v>326</v>
      </c>
      <c r="Q25">
        <v>0</v>
      </c>
      <c r="U25" s="2">
        <v>41722</v>
      </c>
      <c r="V25" t="s">
        <v>327</v>
      </c>
      <c r="X25">
        <v>1</v>
      </c>
    </row>
    <row r="26" spans="1:24" x14ac:dyDescent="0.25">
      <c r="A26" s="1">
        <v>41620.824305555558</v>
      </c>
      <c r="B26" t="s">
        <v>25</v>
      </c>
      <c r="C26" t="s">
        <v>328</v>
      </c>
      <c r="D26" t="s">
        <v>329</v>
      </c>
      <c r="E26" t="s">
        <v>330</v>
      </c>
      <c r="F26" t="s">
        <v>331</v>
      </c>
      <c r="G26" t="s">
        <v>332</v>
      </c>
      <c r="H26" s="3">
        <v>737365292</v>
      </c>
      <c r="I26" t="s">
        <v>333</v>
      </c>
      <c r="J26" t="s">
        <v>147</v>
      </c>
      <c r="K26" t="s">
        <v>334</v>
      </c>
      <c r="L26" t="s">
        <v>335</v>
      </c>
      <c r="M26" t="s">
        <v>336</v>
      </c>
      <c r="N26">
        <v>2012</v>
      </c>
      <c r="O26" t="s">
        <v>337</v>
      </c>
      <c r="P26" t="s">
        <v>338</v>
      </c>
      <c r="Q26">
        <v>0</v>
      </c>
      <c r="T26" t="s">
        <v>339</v>
      </c>
      <c r="U26" s="2">
        <v>41721</v>
      </c>
      <c r="V26" t="s">
        <v>340</v>
      </c>
      <c r="W26" t="s">
        <v>341</v>
      </c>
      <c r="X26">
        <v>3</v>
      </c>
    </row>
    <row r="27" spans="1:24" x14ac:dyDescent="0.25">
      <c r="A27" s="1">
        <v>41598.813194444447</v>
      </c>
      <c r="B27" t="s">
        <v>25</v>
      </c>
      <c r="C27" t="s">
        <v>342</v>
      </c>
      <c r="D27" t="s">
        <v>343</v>
      </c>
      <c r="E27" t="s">
        <v>344</v>
      </c>
      <c r="F27" t="s">
        <v>345</v>
      </c>
      <c r="G27" t="s">
        <v>346</v>
      </c>
      <c r="H27">
        <v>773936848</v>
      </c>
      <c r="I27" t="s">
        <v>347</v>
      </c>
      <c r="J27" t="s">
        <v>348</v>
      </c>
      <c r="K27" t="s">
        <v>349</v>
      </c>
      <c r="L27" t="s">
        <v>350</v>
      </c>
      <c r="M27" t="s">
        <v>351</v>
      </c>
      <c r="N27">
        <v>2011</v>
      </c>
      <c r="O27" t="s">
        <v>200</v>
      </c>
      <c r="Q27">
        <v>2010</v>
      </c>
      <c r="U27" s="2">
        <v>36494</v>
      </c>
      <c r="V27" t="s">
        <v>352</v>
      </c>
      <c r="X27">
        <v>2</v>
      </c>
    </row>
    <row r="28" spans="1:24" x14ac:dyDescent="0.25">
      <c r="A28" s="1">
        <v>41581.777777777781</v>
      </c>
      <c r="B28" t="s">
        <v>25</v>
      </c>
      <c r="C28" t="s">
        <v>353</v>
      </c>
      <c r="D28" t="s">
        <v>354</v>
      </c>
      <c r="E28" t="s">
        <v>355</v>
      </c>
      <c r="F28" t="s">
        <v>356</v>
      </c>
      <c r="G28" t="s">
        <v>357</v>
      </c>
      <c r="H28">
        <v>736249660</v>
      </c>
      <c r="I28" t="s">
        <v>358</v>
      </c>
      <c r="J28" t="s">
        <v>359</v>
      </c>
      <c r="K28" t="s">
        <v>360</v>
      </c>
      <c r="L28" t="s">
        <v>361</v>
      </c>
      <c r="M28" t="s">
        <v>362</v>
      </c>
      <c r="N28">
        <v>2012</v>
      </c>
      <c r="P28" t="s">
        <v>363</v>
      </c>
      <c r="Q28">
        <v>0</v>
      </c>
      <c r="U28" s="2">
        <v>41760</v>
      </c>
      <c r="V28" t="s">
        <v>364</v>
      </c>
      <c r="W28" t="s">
        <v>365</v>
      </c>
      <c r="X28">
        <v>1</v>
      </c>
    </row>
    <row r="29" spans="1:24" x14ac:dyDescent="0.25">
      <c r="A29" s="1">
        <v>41577.543749999997</v>
      </c>
      <c r="B29" t="s">
        <v>25</v>
      </c>
      <c r="C29" t="s">
        <v>366</v>
      </c>
      <c r="D29" t="s">
        <v>367</v>
      </c>
      <c r="E29" t="s">
        <v>368</v>
      </c>
      <c r="F29" t="s">
        <v>369</v>
      </c>
      <c r="G29" t="s">
        <v>370</v>
      </c>
      <c r="H29" s="3">
        <v>731989073</v>
      </c>
      <c r="I29" t="s">
        <v>371</v>
      </c>
      <c r="J29" t="s">
        <v>348</v>
      </c>
      <c r="K29" t="s">
        <v>349</v>
      </c>
      <c r="M29" t="s">
        <v>372</v>
      </c>
      <c r="N29">
        <v>2012</v>
      </c>
      <c r="O29" t="s">
        <v>373</v>
      </c>
      <c r="Q29">
        <v>0</v>
      </c>
      <c r="U29" s="2">
        <v>41608</v>
      </c>
      <c r="V29" t="s">
        <v>374</v>
      </c>
      <c r="X29">
        <v>1</v>
      </c>
    </row>
    <row r="30" spans="1:24" x14ac:dyDescent="0.25">
      <c r="A30" s="1">
        <v>41570.448611111111</v>
      </c>
      <c r="B30" t="s">
        <v>25</v>
      </c>
      <c r="C30" t="s">
        <v>115</v>
      </c>
      <c r="D30" t="s">
        <v>375</v>
      </c>
      <c r="E30" t="s">
        <v>376</v>
      </c>
      <c r="F30" t="s">
        <v>377</v>
      </c>
      <c r="G30" t="s">
        <v>378</v>
      </c>
      <c r="H30">
        <v>604528217</v>
      </c>
      <c r="I30" t="s">
        <v>379</v>
      </c>
      <c r="J30" t="s">
        <v>380</v>
      </c>
      <c r="K30" t="s">
        <v>381</v>
      </c>
      <c r="L30" t="s">
        <v>382</v>
      </c>
      <c r="M30" t="s">
        <v>383</v>
      </c>
      <c r="N30">
        <v>2013</v>
      </c>
      <c r="O30" t="s">
        <v>384</v>
      </c>
      <c r="Q30">
        <v>0</v>
      </c>
      <c r="U30" s="2">
        <v>41289</v>
      </c>
      <c r="V30" t="s">
        <v>385</v>
      </c>
      <c r="W30" t="s">
        <v>386</v>
      </c>
      <c r="X30">
        <v>2</v>
      </c>
    </row>
    <row r="31" spans="1:24" x14ac:dyDescent="0.25">
      <c r="A31" s="1">
        <v>41560.665277777778</v>
      </c>
      <c r="B31" t="s">
        <v>25</v>
      </c>
      <c r="C31" t="s">
        <v>366</v>
      </c>
      <c r="D31" t="s">
        <v>387</v>
      </c>
      <c r="E31" t="s">
        <v>388</v>
      </c>
      <c r="F31" t="s">
        <v>389</v>
      </c>
      <c r="G31" t="s">
        <v>390</v>
      </c>
      <c r="H31">
        <v>720232918</v>
      </c>
      <c r="I31" t="s">
        <v>391</v>
      </c>
      <c r="J31" t="s">
        <v>392</v>
      </c>
      <c r="K31" t="s">
        <v>393</v>
      </c>
      <c r="L31" t="s">
        <v>394</v>
      </c>
      <c r="M31" t="s">
        <v>395</v>
      </c>
      <c r="N31">
        <v>2012</v>
      </c>
      <c r="O31" t="s">
        <v>396</v>
      </c>
      <c r="P31" t="s">
        <v>397</v>
      </c>
      <c r="Q31">
        <v>2013</v>
      </c>
      <c r="U31" s="2">
        <v>36494</v>
      </c>
      <c r="V31" t="s">
        <v>398</v>
      </c>
      <c r="W31" t="s">
        <v>399</v>
      </c>
      <c r="X31">
        <v>2</v>
      </c>
    </row>
    <row r="32" spans="1:24" x14ac:dyDescent="0.25">
      <c r="A32" s="1">
        <v>41556.742361111108</v>
      </c>
      <c r="B32" t="s">
        <v>25</v>
      </c>
      <c r="C32" t="s">
        <v>400</v>
      </c>
      <c r="D32" t="s">
        <v>401</v>
      </c>
      <c r="E32" t="s">
        <v>402</v>
      </c>
      <c r="F32" t="s">
        <v>403</v>
      </c>
      <c r="G32" t="s">
        <v>404</v>
      </c>
      <c r="H32" s="3">
        <v>605599596</v>
      </c>
      <c r="I32" t="s">
        <v>405</v>
      </c>
      <c r="J32" t="s">
        <v>406</v>
      </c>
      <c r="K32" t="s">
        <v>407</v>
      </c>
      <c r="L32" t="s">
        <v>408</v>
      </c>
      <c r="M32" t="s">
        <v>409</v>
      </c>
      <c r="N32">
        <v>2013</v>
      </c>
      <c r="O32" t="s">
        <v>410</v>
      </c>
      <c r="P32" t="s">
        <v>411</v>
      </c>
      <c r="Q32">
        <v>0</v>
      </c>
      <c r="T32" t="s">
        <v>412</v>
      </c>
      <c r="U32" s="2">
        <v>41620</v>
      </c>
      <c r="V32" t="s">
        <v>413</v>
      </c>
      <c r="W32" t="s">
        <v>414</v>
      </c>
      <c r="X32">
        <v>2</v>
      </c>
    </row>
    <row r="33" spans="1:24" x14ac:dyDescent="0.25">
      <c r="A33" s="1">
        <v>41548.888194444444</v>
      </c>
      <c r="B33" t="s">
        <v>25</v>
      </c>
      <c r="C33" t="s">
        <v>353</v>
      </c>
      <c r="D33" t="s">
        <v>415</v>
      </c>
      <c r="E33" t="s">
        <v>416</v>
      </c>
      <c r="F33" t="s">
        <v>417</v>
      </c>
      <c r="G33" t="s">
        <v>418</v>
      </c>
      <c r="H33">
        <v>732287859</v>
      </c>
      <c r="I33" t="s">
        <v>419</v>
      </c>
      <c r="J33" t="s">
        <v>147</v>
      </c>
      <c r="K33" t="s">
        <v>186</v>
      </c>
      <c r="L33" t="s">
        <v>420</v>
      </c>
      <c r="M33" t="s">
        <v>421</v>
      </c>
      <c r="N33">
        <v>2013</v>
      </c>
      <c r="O33" t="s">
        <v>422</v>
      </c>
      <c r="Q33">
        <v>2013</v>
      </c>
      <c r="T33" t="s">
        <v>423</v>
      </c>
      <c r="U33" s="2">
        <v>36494</v>
      </c>
      <c r="V33" t="s">
        <v>424</v>
      </c>
      <c r="W33" t="s">
        <v>425</v>
      </c>
      <c r="X33">
        <v>3</v>
      </c>
    </row>
    <row r="34" spans="1:24" x14ac:dyDescent="0.25">
      <c r="A34" s="1">
        <v>41547.011111111111</v>
      </c>
      <c r="B34" t="s">
        <v>25</v>
      </c>
      <c r="C34" t="s">
        <v>426</v>
      </c>
      <c r="D34" t="s">
        <v>427</v>
      </c>
      <c r="E34" t="s">
        <v>428</v>
      </c>
      <c r="F34" t="s">
        <v>429</v>
      </c>
      <c r="G34" t="s">
        <v>430</v>
      </c>
      <c r="H34">
        <v>420731211190</v>
      </c>
      <c r="I34" t="s">
        <v>431</v>
      </c>
      <c r="J34" t="s">
        <v>432</v>
      </c>
      <c r="K34" t="s">
        <v>433</v>
      </c>
      <c r="L34" t="s">
        <v>434</v>
      </c>
      <c r="M34" t="s">
        <v>435</v>
      </c>
      <c r="N34">
        <v>2011</v>
      </c>
      <c r="O34" t="s">
        <v>226</v>
      </c>
      <c r="P34" t="s">
        <v>436</v>
      </c>
      <c r="Q34">
        <v>0</v>
      </c>
      <c r="T34" t="s">
        <v>437</v>
      </c>
      <c r="U34" s="2">
        <v>41602</v>
      </c>
      <c r="V34" t="s">
        <v>438</v>
      </c>
      <c r="W34" t="s">
        <v>439</v>
      </c>
      <c r="X34">
        <v>2</v>
      </c>
    </row>
    <row r="35" spans="1:24" x14ac:dyDescent="0.25">
      <c r="A35" s="1">
        <v>41545.716666666667</v>
      </c>
      <c r="B35" t="s">
        <v>25</v>
      </c>
      <c r="C35" t="s">
        <v>115</v>
      </c>
      <c r="D35" t="s">
        <v>440</v>
      </c>
      <c r="E35" t="s">
        <v>441</v>
      </c>
      <c r="F35" t="s">
        <v>442</v>
      </c>
      <c r="G35" t="s">
        <v>443</v>
      </c>
      <c r="H35">
        <v>737356805</v>
      </c>
      <c r="I35" t="s">
        <v>444</v>
      </c>
      <c r="J35" t="s">
        <v>432</v>
      </c>
      <c r="K35" t="s">
        <v>445</v>
      </c>
      <c r="L35" t="s">
        <v>446</v>
      </c>
      <c r="M35" t="s">
        <v>287</v>
      </c>
      <c r="N35">
        <v>2012</v>
      </c>
      <c r="O35" t="s">
        <v>447</v>
      </c>
      <c r="P35" t="s">
        <v>448</v>
      </c>
      <c r="Q35">
        <v>0</v>
      </c>
      <c r="T35" t="s">
        <v>449</v>
      </c>
      <c r="U35" s="2">
        <v>41728</v>
      </c>
      <c r="V35" t="s">
        <v>450</v>
      </c>
      <c r="W35" t="s">
        <v>451</v>
      </c>
      <c r="X35">
        <v>2</v>
      </c>
    </row>
    <row r="36" spans="1:24" x14ac:dyDescent="0.25">
      <c r="A36" s="1">
        <v>41531.956250000003</v>
      </c>
      <c r="B36" t="s">
        <v>25</v>
      </c>
      <c r="C36" t="s">
        <v>465</v>
      </c>
      <c r="D36" t="s">
        <v>466</v>
      </c>
      <c r="E36" t="s">
        <v>467</v>
      </c>
      <c r="F36" t="s">
        <v>468</v>
      </c>
      <c r="G36" t="s">
        <v>469</v>
      </c>
      <c r="H36" s="3">
        <v>776323684</v>
      </c>
      <c r="I36" t="s">
        <v>470</v>
      </c>
      <c r="J36" t="s">
        <v>471</v>
      </c>
      <c r="K36" t="s">
        <v>472</v>
      </c>
      <c r="L36" t="s">
        <v>473</v>
      </c>
      <c r="M36" t="s">
        <v>474</v>
      </c>
      <c r="N36">
        <v>2012</v>
      </c>
      <c r="O36" t="s">
        <v>86</v>
      </c>
      <c r="P36" t="s">
        <v>475</v>
      </c>
      <c r="Q36">
        <v>2012</v>
      </c>
      <c r="U36" s="2">
        <v>36494</v>
      </c>
      <c r="V36" t="s">
        <v>476</v>
      </c>
      <c r="W36" t="s">
        <v>477</v>
      </c>
      <c r="X36">
        <v>1</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workbookViewId="0">
      <selection activeCell="F13" sqref="F13"/>
    </sheetView>
  </sheetViews>
  <sheetFormatPr defaultRowHeight="15" x14ac:dyDescent="0.25"/>
  <cols>
    <col min="4" max="4" width="29.5703125" customWidth="1"/>
  </cols>
  <sheetData>
    <row r="1" spans="1:8" x14ac:dyDescent="0.25">
      <c r="A1" t="s">
        <v>2</v>
      </c>
      <c r="B1" t="s">
        <v>3</v>
      </c>
      <c r="C1" t="s">
        <v>4</v>
      </c>
      <c r="D1" t="s">
        <v>6</v>
      </c>
    </row>
    <row r="2" spans="1:8" x14ac:dyDescent="0.25">
      <c r="A2" t="s">
        <v>26</v>
      </c>
      <c r="B2" t="s">
        <v>27</v>
      </c>
      <c r="C2" t="s">
        <v>28</v>
      </c>
      <c r="D2" t="s">
        <v>30</v>
      </c>
    </row>
    <row r="3" spans="1:8" x14ac:dyDescent="0.25">
      <c r="A3" t="s">
        <v>34</v>
      </c>
      <c r="B3" t="s">
        <v>35</v>
      </c>
      <c r="C3" t="s">
        <v>36</v>
      </c>
      <c r="D3" t="s">
        <v>38</v>
      </c>
    </row>
    <row r="4" spans="1:8" x14ac:dyDescent="0.25">
      <c r="A4" t="s">
        <v>49</v>
      </c>
      <c r="B4" t="s">
        <v>50</v>
      </c>
      <c r="C4" t="s">
        <v>51</v>
      </c>
      <c r="D4" t="s">
        <v>53</v>
      </c>
      <c r="H4" t="s">
        <v>739</v>
      </c>
    </row>
    <row r="5" spans="1:8" x14ac:dyDescent="0.25">
      <c r="A5" t="s">
        <v>64</v>
      </c>
      <c r="B5" t="s">
        <v>65</v>
      </c>
      <c r="C5" t="s">
        <v>66</v>
      </c>
      <c r="D5" t="s">
        <v>68</v>
      </c>
      <c r="H5" s="8" t="s">
        <v>740</v>
      </c>
    </row>
    <row r="6" spans="1:8" x14ac:dyDescent="0.25">
      <c r="A6" t="s">
        <v>78</v>
      </c>
      <c r="B6" t="s">
        <v>79</v>
      </c>
      <c r="D6" t="s">
        <v>81</v>
      </c>
      <c r="H6" t="s">
        <v>741</v>
      </c>
    </row>
    <row r="7" spans="1:8" x14ac:dyDescent="0.25">
      <c r="A7" t="s">
        <v>89</v>
      </c>
      <c r="B7" t="s">
        <v>90</v>
      </c>
      <c r="C7" t="s">
        <v>91</v>
      </c>
      <c r="D7" t="s">
        <v>93</v>
      </c>
    </row>
    <row r="8" spans="1:8" x14ac:dyDescent="0.25">
      <c r="A8" t="s">
        <v>102</v>
      </c>
      <c r="B8" t="s">
        <v>103</v>
      </c>
      <c r="C8" t="s">
        <v>104</v>
      </c>
      <c r="D8" t="s">
        <v>106</v>
      </c>
    </row>
    <row r="9" spans="1:8" x14ac:dyDescent="0.25">
      <c r="A9" t="s">
        <v>115</v>
      </c>
      <c r="B9" t="s">
        <v>116</v>
      </c>
      <c r="C9" t="s">
        <v>117</v>
      </c>
      <c r="D9" t="s">
        <v>119</v>
      </c>
    </row>
    <row r="10" spans="1:8" x14ac:dyDescent="0.25">
      <c r="A10" t="s">
        <v>129</v>
      </c>
      <c r="B10" t="s">
        <v>130</v>
      </c>
      <c r="C10" t="s">
        <v>131</v>
      </c>
      <c r="D10" t="s">
        <v>133</v>
      </c>
    </row>
    <row r="11" spans="1:8" x14ac:dyDescent="0.25">
      <c r="A11" t="s">
        <v>102</v>
      </c>
      <c r="B11" t="s">
        <v>142</v>
      </c>
      <c r="C11" t="s">
        <v>143</v>
      </c>
      <c r="D11" t="s">
        <v>145</v>
      </c>
    </row>
    <row r="12" spans="1:8" x14ac:dyDescent="0.25">
      <c r="A12" t="s">
        <v>154</v>
      </c>
      <c r="B12" t="s">
        <v>155</v>
      </c>
      <c r="C12" t="s">
        <v>156</v>
      </c>
      <c r="D12" t="s">
        <v>158</v>
      </c>
    </row>
    <row r="13" spans="1:8" x14ac:dyDescent="0.25">
      <c r="A13" t="s">
        <v>102</v>
      </c>
      <c r="B13" t="s">
        <v>167</v>
      </c>
      <c r="C13" t="s">
        <v>168</v>
      </c>
      <c r="D13" t="s">
        <v>170</v>
      </c>
    </row>
    <row r="14" spans="1:8" x14ac:dyDescent="0.25">
      <c r="A14" t="s">
        <v>180</v>
      </c>
      <c r="B14" t="s">
        <v>181</v>
      </c>
      <c r="C14" t="s">
        <v>182</v>
      </c>
      <c r="D14" t="s">
        <v>184</v>
      </c>
    </row>
    <row r="15" spans="1:8" x14ac:dyDescent="0.25">
      <c r="A15" t="s">
        <v>102</v>
      </c>
      <c r="B15" t="s">
        <v>191</v>
      </c>
      <c r="C15" t="s">
        <v>192</v>
      </c>
      <c r="D15" t="s">
        <v>194</v>
      </c>
    </row>
    <row r="16" spans="1:8" x14ac:dyDescent="0.25">
      <c r="A16" t="s">
        <v>129</v>
      </c>
      <c r="B16" t="s">
        <v>205</v>
      </c>
      <c r="C16" t="s">
        <v>206</v>
      </c>
      <c r="D16" t="s">
        <v>208</v>
      </c>
    </row>
    <row r="17" spans="1:4" x14ac:dyDescent="0.25">
      <c r="A17" t="s">
        <v>78</v>
      </c>
      <c r="B17" t="s">
        <v>217</v>
      </c>
      <c r="C17" t="s">
        <v>218</v>
      </c>
      <c r="D17" t="s">
        <v>220</v>
      </c>
    </row>
    <row r="18" spans="1:4" x14ac:dyDescent="0.25">
      <c r="A18" t="s">
        <v>230</v>
      </c>
      <c r="B18" t="s">
        <v>231</v>
      </c>
      <c r="D18" t="s">
        <v>233</v>
      </c>
    </row>
    <row r="19" spans="1:4" x14ac:dyDescent="0.25">
      <c r="A19" t="s">
        <v>154</v>
      </c>
      <c r="B19" t="s">
        <v>243</v>
      </c>
      <c r="C19" t="s">
        <v>244</v>
      </c>
      <c r="D19" t="s">
        <v>246</v>
      </c>
    </row>
    <row r="20" spans="1:4" x14ac:dyDescent="0.25">
      <c r="A20" t="s">
        <v>254</v>
      </c>
      <c r="B20" t="s">
        <v>255</v>
      </c>
      <c r="C20" t="s">
        <v>256</v>
      </c>
      <c r="D20" t="s">
        <v>258</v>
      </c>
    </row>
    <row r="21" spans="1:4" x14ac:dyDescent="0.25">
      <c r="A21" t="s">
        <v>267</v>
      </c>
      <c r="B21" t="s">
        <v>268</v>
      </c>
      <c r="C21" t="s">
        <v>269</v>
      </c>
      <c r="D21" t="s">
        <v>271</v>
      </c>
    </row>
    <row r="22" spans="1:4" x14ac:dyDescent="0.25">
      <c r="A22" t="s">
        <v>278</v>
      </c>
      <c r="B22" t="s">
        <v>279</v>
      </c>
      <c r="C22" t="s">
        <v>280</v>
      </c>
      <c r="D22" t="s">
        <v>282</v>
      </c>
    </row>
    <row r="23" spans="1:4" x14ac:dyDescent="0.25">
      <c r="A23" t="s">
        <v>102</v>
      </c>
      <c r="B23" t="s">
        <v>293</v>
      </c>
      <c r="C23" t="s">
        <v>294</v>
      </c>
      <c r="D23" t="s">
        <v>296</v>
      </c>
    </row>
    <row r="24" spans="1:4" x14ac:dyDescent="0.25">
      <c r="A24" t="s">
        <v>306</v>
      </c>
      <c r="B24" t="s">
        <v>307</v>
      </c>
      <c r="C24" t="s">
        <v>308</v>
      </c>
      <c r="D24" t="s">
        <v>310</v>
      </c>
    </row>
    <row r="25" spans="1:4" x14ac:dyDescent="0.25">
      <c r="A25" t="s">
        <v>115</v>
      </c>
      <c r="B25" t="s">
        <v>318</v>
      </c>
      <c r="C25" t="s">
        <v>319</v>
      </c>
      <c r="D25" t="s">
        <v>321</v>
      </c>
    </row>
    <row r="26" spans="1:4" x14ac:dyDescent="0.25">
      <c r="A26" t="s">
        <v>328</v>
      </c>
      <c r="B26" t="s">
        <v>329</v>
      </c>
      <c r="C26" t="s">
        <v>330</v>
      </c>
      <c r="D26" t="s">
        <v>332</v>
      </c>
    </row>
    <row r="27" spans="1:4" x14ac:dyDescent="0.25">
      <c r="A27" t="s">
        <v>342</v>
      </c>
      <c r="B27" t="s">
        <v>343</v>
      </c>
      <c r="C27" t="s">
        <v>344</v>
      </c>
      <c r="D27" t="s">
        <v>346</v>
      </c>
    </row>
    <row r="28" spans="1:4" x14ac:dyDescent="0.25">
      <c r="A28" t="s">
        <v>353</v>
      </c>
      <c r="B28" t="s">
        <v>354</v>
      </c>
      <c r="C28" t="s">
        <v>355</v>
      </c>
      <c r="D28" t="s">
        <v>357</v>
      </c>
    </row>
    <row r="29" spans="1:4" x14ac:dyDescent="0.25">
      <c r="A29" t="s">
        <v>366</v>
      </c>
      <c r="B29" t="s">
        <v>367</v>
      </c>
      <c r="C29" t="s">
        <v>368</v>
      </c>
      <c r="D29" t="s">
        <v>370</v>
      </c>
    </row>
    <row r="30" spans="1:4" x14ac:dyDescent="0.25">
      <c r="A30" t="s">
        <v>115</v>
      </c>
      <c r="B30" t="s">
        <v>375</v>
      </c>
      <c r="C30" t="s">
        <v>376</v>
      </c>
      <c r="D30" t="s">
        <v>378</v>
      </c>
    </row>
    <row r="31" spans="1:4" x14ac:dyDescent="0.25">
      <c r="A31" t="s">
        <v>366</v>
      </c>
      <c r="B31" t="s">
        <v>387</v>
      </c>
      <c r="C31" t="s">
        <v>388</v>
      </c>
      <c r="D31" t="s">
        <v>390</v>
      </c>
    </row>
    <row r="32" spans="1:4" x14ac:dyDescent="0.25">
      <c r="A32" t="s">
        <v>400</v>
      </c>
      <c r="B32" t="s">
        <v>401</v>
      </c>
      <c r="C32" t="s">
        <v>402</v>
      </c>
      <c r="D32" t="s">
        <v>404</v>
      </c>
    </row>
    <row r="33" spans="1:4" x14ac:dyDescent="0.25">
      <c r="A33" t="s">
        <v>353</v>
      </c>
      <c r="B33" t="s">
        <v>415</v>
      </c>
      <c r="C33" t="s">
        <v>416</v>
      </c>
      <c r="D33" t="s">
        <v>418</v>
      </c>
    </row>
    <row r="34" spans="1:4" x14ac:dyDescent="0.25">
      <c r="A34" t="s">
        <v>426</v>
      </c>
      <c r="B34" t="s">
        <v>427</v>
      </c>
      <c r="C34" t="s">
        <v>428</v>
      </c>
      <c r="D34" t="s">
        <v>430</v>
      </c>
    </row>
    <row r="35" spans="1:4" x14ac:dyDescent="0.25">
      <c r="A35" t="s">
        <v>115</v>
      </c>
      <c r="B35" t="s">
        <v>440</v>
      </c>
      <c r="C35" t="s">
        <v>441</v>
      </c>
      <c r="D35" t="s">
        <v>443</v>
      </c>
    </row>
    <row r="36" spans="1:4" x14ac:dyDescent="0.25">
      <c r="A36" t="s">
        <v>465</v>
      </c>
      <c r="B36" t="s">
        <v>466</v>
      </c>
      <c r="C36" t="s">
        <v>467</v>
      </c>
      <c r="D36" t="s">
        <v>469</v>
      </c>
    </row>
  </sheetData>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workbookViewId="0">
      <selection activeCell="N20" sqref="N20"/>
    </sheetView>
  </sheetViews>
  <sheetFormatPr defaultRowHeight="15" x14ac:dyDescent="0.25"/>
  <sheetData>
    <row r="1" spans="1:8" x14ac:dyDescent="0.25">
      <c r="A1" t="s">
        <v>2</v>
      </c>
      <c r="B1" t="s">
        <v>3</v>
      </c>
      <c r="C1" t="s">
        <v>4</v>
      </c>
      <c r="D1" t="s">
        <v>6</v>
      </c>
    </row>
    <row r="2" spans="1:8" x14ac:dyDescent="0.25">
      <c r="A2" t="s">
        <v>26</v>
      </c>
      <c r="B2" t="s">
        <v>27</v>
      </c>
      <c r="C2" t="s">
        <v>28</v>
      </c>
      <c r="D2" t="s">
        <v>30</v>
      </c>
      <c r="H2" t="s">
        <v>742</v>
      </c>
    </row>
    <row r="3" spans="1:8" x14ac:dyDescent="0.25">
      <c r="A3" t="s">
        <v>34</v>
      </c>
      <c r="B3" t="s">
        <v>35</v>
      </c>
      <c r="C3" t="s">
        <v>36</v>
      </c>
      <c r="D3" t="s">
        <v>38</v>
      </c>
      <c r="H3" t="s">
        <v>743</v>
      </c>
    </row>
    <row r="4" spans="1:8" x14ac:dyDescent="0.25">
      <c r="A4" t="s">
        <v>49</v>
      </c>
      <c r="B4" t="s">
        <v>50</v>
      </c>
      <c r="C4" t="s">
        <v>51</v>
      </c>
      <c r="D4" t="s">
        <v>53</v>
      </c>
      <c r="H4" t="s">
        <v>742</v>
      </c>
    </row>
    <row r="5" spans="1:8" x14ac:dyDescent="0.25">
      <c r="A5" t="s">
        <v>64</v>
      </c>
      <c r="B5" t="s">
        <v>65</v>
      </c>
      <c r="C5" t="s">
        <v>66</v>
      </c>
      <c r="D5" t="s">
        <v>68</v>
      </c>
      <c r="H5" t="s">
        <v>744</v>
      </c>
    </row>
    <row r="6" spans="1:8" x14ac:dyDescent="0.25">
      <c r="A6" t="s">
        <v>78</v>
      </c>
      <c r="B6" t="s">
        <v>79</v>
      </c>
      <c r="D6" t="s">
        <v>81</v>
      </c>
      <c r="H6" t="s">
        <v>744</v>
      </c>
    </row>
    <row r="7" spans="1:8" x14ac:dyDescent="0.25">
      <c r="A7" t="s">
        <v>89</v>
      </c>
      <c r="B7" t="s">
        <v>90</v>
      </c>
      <c r="C7" t="s">
        <v>91</v>
      </c>
      <c r="D7" t="s">
        <v>93</v>
      </c>
      <c r="H7" t="s">
        <v>745</v>
      </c>
    </row>
    <row r="8" spans="1:8" x14ac:dyDescent="0.25">
      <c r="A8" t="s">
        <v>102</v>
      </c>
      <c r="B8" t="s">
        <v>103</v>
      </c>
      <c r="C8" t="s">
        <v>104</v>
      </c>
      <c r="D8" t="s">
        <v>106</v>
      </c>
      <c r="H8" t="s">
        <v>742</v>
      </c>
    </row>
    <row r="9" spans="1:8" x14ac:dyDescent="0.25">
      <c r="A9" t="s">
        <v>115</v>
      </c>
      <c r="B9" t="s">
        <v>116</v>
      </c>
      <c r="C9" t="s">
        <v>117</v>
      </c>
      <c r="D9" t="s">
        <v>119</v>
      </c>
      <c r="H9" t="s">
        <v>746</v>
      </c>
    </row>
    <row r="10" spans="1:8" x14ac:dyDescent="0.25">
      <c r="A10" t="s">
        <v>129</v>
      </c>
      <c r="B10" t="s">
        <v>130</v>
      </c>
      <c r="C10" t="s">
        <v>131</v>
      </c>
      <c r="D10" t="s">
        <v>133</v>
      </c>
      <c r="H10" t="s">
        <v>745</v>
      </c>
    </row>
    <row r="11" spans="1:8" x14ac:dyDescent="0.25">
      <c r="A11" t="s">
        <v>102</v>
      </c>
      <c r="B11" t="s">
        <v>142</v>
      </c>
      <c r="C11" t="s">
        <v>143</v>
      </c>
      <c r="D11" t="s">
        <v>145</v>
      </c>
      <c r="H11" t="s">
        <v>742</v>
      </c>
    </row>
    <row r="12" spans="1:8" x14ac:dyDescent="0.25">
      <c r="A12" t="s">
        <v>154</v>
      </c>
      <c r="B12" t="s">
        <v>155</v>
      </c>
      <c r="C12" t="s">
        <v>156</v>
      </c>
      <c r="D12" t="s">
        <v>158</v>
      </c>
      <c r="H12" t="s">
        <v>744</v>
      </c>
    </row>
    <row r="13" spans="1:8" x14ac:dyDescent="0.25">
      <c r="A13" t="s">
        <v>102</v>
      </c>
      <c r="B13" t="s">
        <v>167</v>
      </c>
      <c r="C13" t="s">
        <v>168</v>
      </c>
      <c r="D13" t="s">
        <v>170</v>
      </c>
      <c r="H13" t="s">
        <v>747</v>
      </c>
    </row>
    <row r="14" spans="1:8" x14ac:dyDescent="0.25">
      <c r="A14" t="s">
        <v>180</v>
      </c>
      <c r="B14" t="s">
        <v>181</v>
      </c>
      <c r="C14" t="s">
        <v>182</v>
      </c>
      <c r="D14" t="s">
        <v>184</v>
      </c>
      <c r="H14" t="s">
        <v>744</v>
      </c>
    </row>
    <row r="15" spans="1:8" x14ac:dyDescent="0.25">
      <c r="A15" t="s">
        <v>102</v>
      </c>
      <c r="B15" t="s">
        <v>191</v>
      </c>
      <c r="C15" t="s">
        <v>192</v>
      </c>
      <c r="D15" t="s">
        <v>194</v>
      </c>
      <c r="H15" t="s">
        <v>747</v>
      </c>
    </row>
    <row r="16" spans="1:8" x14ac:dyDescent="0.25">
      <c r="A16" t="s">
        <v>129</v>
      </c>
      <c r="B16" t="s">
        <v>205</v>
      </c>
      <c r="C16" t="s">
        <v>206</v>
      </c>
      <c r="D16" t="s">
        <v>208</v>
      </c>
      <c r="H16" t="s">
        <v>743</v>
      </c>
    </row>
    <row r="17" spans="1:8" x14ac:dyDescent="0.25">
      <c r="A17" t="s">
        <v>78</v>
      </c>
      <c r="B17" t="s">
        <v>217</v>
      </c>
      <c r="C17" t="s">
        <v>218</v>
      </c>
      <c r="D17" t="s">
        <v>220</v>
      </c>
      <c r="H17" t="s">
        <v>744</v>
      </c>
    </row>
    <row r="18" spans="1:8" x14ac:dyDescent="0.25">
      <c r="A18" t="s">
        <v>230</v>
      </c>
      <c r="B18" t="s">
        <v>231</v>
      </c>
      <c r="D18" t="s">
        <v>233</v>
      </c>
      <c r="H18" t="s">
        <v>744</v>
      </c>
    </row>
    <row r="19" spans="1:8" x14ac:dyDescent="0.25">
      <c r="A19" t="s">
        <v>154</v>
      </c>
      <c r="B19" t="s">
        <v>243</v>
      </c>
      <c r="C19" t="s">
        <v>244</v>
      </c>
      <c r="D19" t="s">
        <v>246</v>
      </c>
      <c r="H19" t="s">
        <v>744</v>
      </c>
    </row>
    <row r="20" spans="1:8" x14ac:dyDescent="0.25">
      <c r="A20" t="s">
        <v>254</v>
      </c>
      <c r="B20" t="s">
        <v>255</v>
      </c>
      <c r="C20" t="s">
        <v>256</v>
      </c>
      <c r="D20" t="s">
        <v>258</v>
      </c>
      <c r="H20" t="s">
        <v>745</v>
      </c>
    </row>
    <row r="21" spans="1:8" x14ac:dyDescent="0.25">
      <c r="A21" t="s">
        <v>267</v>
      </c>
      <c r="B21" t="s">
        <v>268</v>
      </c>
      <c r="C21" t="s">
        <v>269</v>
      </c>
      <c r="D21" t="s">
        <v>271</v>
      </c>
      <c r="H21" t="s">
        <v>744</v>
      </c>
    </row>
    <row r="22" spans="1:8" x14ac:dyDescent="0.25">
      <c r="A22" t="s">
        <v>278</v>
      </c>
      <c r="B22" t="s">
        <v>279</v>
      </c>
      <c r="C22" t="s">
        <v>280</v>
      </c>
      <c r="D22" t="s">
        <v>282</v>
      </c>
      <c r="H22" t="s">
        <v>742</v>
      </c>
    </row>
    <row r="23" spans="1:8" x14ac:dyDescent="0.25">
      <c r="A23" t="s">
        <v>102</v>
      </c>
      <c r="B23" t="s">
        <v>293</v>
      </c>
      <c r="C23" t="s">
        <v>294</v>
      </c>
      <c r="D23" t="s">
        <v>296</v>
      </c>
      <c r="H23" t="s">
        <v>745</v>
      </c>
    </row>
    <row r="24" spans="1:8" x14ac:dyDescent="0.25">
      <c r="A24" t="s">
        <v>306</v>
      </c>
      <c r="B24" t="s">
        <v>307</v>
      </c>
      <c r="C24" t="s">
        <v>308</v>
      </c>
      <c r="D24" t="s">
        <v>310</v>
      </c>
      <c r="H24" t="s">
        <v>744</v>
      </c>
    </row>
    <row r="25" spans="1:8" x14ac:dyDescent="0.25">
      <c r="A25" t="s">
        <v>115</v>
      </c>
      <c r="B25" t="s">
        <v>318</v>
      </c>
      <c r="C25" t="s">
        <v>319</v>
      </c>
      <c r="D25" t="s">
        <v>321</v>
      </c>
      <c r="H25" t="s">
        <v>748</v>
      </c>
    </row>
    <row r="26" spans="1:8" x14ac:dyDescent="0.25">
      <c r="A26" t="s">
        <v>328</v>
      </c>
      <c r="B26" t="s">
        <v>329</v>
      </c>
      <c r="C26" t="s">
        <v>330</v>
      </c>
      <c r="D26" t="s">
        <v>332</v>
      </c>
      <c r="H26" t="s">
        <v>744</v>
      </c>
    </row>
    <row r="27" spans="1:8" x14ac:dyDescent="0.25">
      <c r="A27" t="s">
        <v>342</v>
      </c>
      <c r="B27" t="s">
        <v>343</v>
      </c>
      <c r="C27" t="s">
        <v>344</v>
      </c>
      <c r="D27" t="s">
        <v>346</v>
      </c>
      <c r="H27" t="s">
        <v>749</v>
      </c>
    </row>
    <row r="28" spans="1:8" x14ac:dyDescent="0.25">
      <c r="A28" t="s">
        <v>353</v>
      </c>
      <c r="B28" t="s">
        <v>354</v>
      </c>
      <c r="C28" t="s">
        <v>355</v>
      </c>
      <c r="D28" t="s">
        <v>357</v>
      </c>
      <c r="H28" t="s">
        <v>744</v>
      </c>
    </row>
    <row r="29" spans="1:8" x14ac:dyDescent="0.25">
      <c r="A29" t="s">
        <v>366</v>
      </c>
      <c r="B29" t="s">
        <v>367</v>
      </c>
      <c r="C29" t="s">
        <v>368</v>
      </c>
      <c r="D29" t="s">
        <v>370</v>
      </c>
      <c r="H29" t="s">
        <v>749</v>
      </c>
    </row>
    <row r="30" spans="1:8" x14ac:dyDescent="0.25">
      <c r="A30" t="s">
        <v>115</v>
      </c>
      <c r="B30" t="s">
        <v>375</v>
      </c>
      <c r="C30" t="s">
        <v>376</v>
      </c>
      <c r="D30" t="s">
        <v>378</v>
      </c>
      <c r="H30" t="s">
        <v>744</v>
      </c>
    </row>
    <row r="31" spans="1:8" x14ac:dyDescent="0.25">
      <c r="A31" t="s">
        <v>366</v>
      </c>
      <c r="B31" t="s">
        <v>387</v>
      </c>
      <c r="C31" t="s">
        <v>388</v>
      </c>
      <c r="D31" t="s">
        <v>390</v>
      </c>
      <c r="H31" t="s">
        <v>745</v>
      </c>
    </row>
    <row r="32" spans="1:8" x14ac:dyDescent="0.25">
      <c r="A32" t="s">
        <v>400</v>
      </c>
      <c r="B32" t="s">
        <v>401</v>
      </c>
      <c r="C32" t="s">
        <v>402</v>
      </c>
      <c r="D32" t="s">
        <v>404</v>
      </c>
      <c r="H32" t="s">
        <v>744</v>
      </c>
    </row>
    <row r="33" spans="1:9" x14ac:dyDescent="0.25">
      <c r="A33" t="s">
        <v>353</v>
      </c>
      <c r="B33" t="s">
        <v>415</v>
      </c>
      <c r="C33" t="s">
        <v>416</v>
      </c>
      <c r="D33" t="s">
        <v>418</v>
      </c>
      <c r="H33" t="s">
        <v>749</v>
      </c>
    </row>
    <row r="34" spans="1:9" x14ac:dyDescent="0.25">
      <c r="A34" t="s">
        <v>426</v>
      </c>
      <c r="B34" t="s">
        <v>427</v>
      </c>
      <c r="C34" t="s">
        <v>428</v>
      </c>
      <c r="D34" t="s">
        <v>430</v>
      </c>
      <c r="H34" t="s">
        <v>750</v>
      </c>
    </row>
    <row r="35" spans="1:9" x14ac:dyDescent="0.25">
      <c r="A35" t="s">
        <v>115</v>
      </c>
      <c r="B35" t="s">
        <v>440</v>
      </c>
      <c r="C35" t="s">
        <v>441</v>
      </c>
      <c r="D35" t="s">
        <v>443</v>
      </c>
      <c r="H35" t="s">
        <v>750</v>
      </c>
    </row>
    <row r="36" spans="1:9" x14ac:dyDescent="0.25">
      <c r="A36" t="s">
        <v>465</v>
      </c>
      <c r="B36" t="s">
        <v>466</v>
      </c>
      <c r="C36" t="s">
        <v>467</v>
      </c>
      <c r="D36" t="s">
        <v>469</v>
      </c>
      <c r="H36" t="s">
        <v>746</v>
      </c>
    </row>
    <row r="39" spans="1:9" x14ac:dyDescent="0.25">
      <c r="H39" t="s">
        <v>745</v>
      </c>
      <c r="I39">
        <v>5</v>
      </c>
    </row>
    <row r="40" spans="1:9" x14ac:dyDescent="0.25">
      <c r="H40" t="s">
        <v>750</v>
      </c>
      <c r="I40">
        <v>2</v>
      </c>
    </row>
    <row r="41" spans="1:9" x14ac:dyDescent="0.25">
      <c r="H41" t="s">
        <v>743</v>
      </c>
      <c r="I41">
        <v>2</v>
      </c>
    </row>
    <row r="42" spans="1:9" x14ac:dyDescent="0.25">
      <c r="H42" t="s">
        <v>748</v>
      </c>
      <c r="I42">
        <v>1</v>
      </c>
    </row>
    <row r="43" spans="1:9" x14ac:dyDescent="0.25">
      <c r="H43" t="s">
        <v>747</v>
      </c>
      <c r="I43">
        <v>2</v>
      </c>
    </row>
    <row r="44" spans="1:9" x14ac:dyDescent="0.25">
      <c r="H44" t="s">
        <v>744</v>
      </c>
      <c r="I44">
        <v>13</v>
      </c>
    </row>
    <row r="45" spans="1:9" x14ac:dyDescent="0.25">
      <c r="H45" t="s">
        <v>742</v>
      </c>
      <c r="I45">
        <v>5</v>
      </c>
    </row>
    <row r="46" spans="1:9" x14ac:dyDescent="0.25">
      <c r="H46" t="s">
        <v>746</v>
      </c>
      <c r="I46">
        <v>2</v>
      </c>
    </row>
    <row r="47" spans="1:9" x14ac:dyDescent="0.25">
      <c r="H47" t="s">
        <v>749</v>
      </c>
      <c r="I47">
        <v>3</v>
      </c>
    </row>
  </sheetData>
  <sortState ref="H39:H73">
    <sortCondition ref="H39"/>
  </sortState>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topLeftCell="D1" workbookViewId="0">
      <selection activeCell="P44" sqref="P44"/>
    </sheetView>
  </sheetViews>
  <sheetFormatPr defaultRowHeight="15" x14ac:dyDescent="0.25"/>
  <cols>
    <col min="3" max="3" width="11.28515625" customWidth="1"/>
    <col min="4" max="4" width="18.7109375" customWidth="1"/>
  </cols>
  <sheetData>
    <row r="1" spans="1:14" x14ac:dyDescent="0.25">
      <c r="A1" t="s">
        <v>2</v>
      </c>
      <c r="B1" t="s">
        <v>3</v>
      </c>
      <c r="C1" t="s">
        <v>4</v>
      </c>
      <c r="D1" t="s">
        <v>5</v>
      </c>
      <c r="I1" t="s">
        <v>734</v>
      </c>
      <c r="M1" t="s">
        <v>751</v>
      </c>
      <c r="N1" t="s">
        <v>752</v>
      </c>
    </row>
    <row r="2" spans="1:14" x14ac:dyDescent="0.25">
      <c r="A2" t="s">
        <v>26</v>
      </c>
      <c r="B2" t="s">
        <v>27</v>
      </c>
      <c r="C2" t="s">
        <v>28</v>
      </c>
      <c r="D2" t="s">
        <v>29</v>
      </c>
      <c r="E2" t="str">
        <f>MID(D2,1,2)</f>
        <v>93</v>
      </c>
      <c r="F2">
        <v>19</v>
      </c>
      <c r="G2" t="str">
        <f>CONCATENATE(F2,E2)</f>
        <v>1993</v>
      </c>
      <c r="H2">
        <f>VALUE(G2)</f>
        <v>1993</v>
      </c>
      <c r="I2">
        <f>2014-H2</f>
        <v>21</v>
      </c>
      <c r="J2" s="6" t="s">
        <v>736</v>
      </c>
      <c r="K2" s="6">
        <f>MAX(I2:I36)</f>
        <v>27</v>
      </c>
      <c r="L2" t="str">
        <f>MID(D2,3,1)</f>
        <v>0</v>
      </c>
      <c r="M2">
        <f>COUNTIF(L2:L36,5)</f>
        <v>20</v>
      </c>
      <c r="N2">
        <f>COUNTIF(L2:L36,0)</f>
        <v>9</v>
      </c>
    </row>
    <row r="3" spans="1:14" x14ac:dyDescent="0.25">
      <c r="A3" t="s">
        <v>34</v>
      </c>
      <c r="B3" t="s">
        <v>35</v>
      </c>
      <c r="C3" t="s">
        <v>36</v>
      </c>
      <c r="D3" t="s">
        <v>37</v>
      </c>
      <c r="E3" t="str">
        <f t="shared" ref="E3:E35" si="0">MID(D3,1,2)</f>
        <v>95</v>
      </c>
      <c r="F3">
        <v>19</v>
      </c>
      <c r="G3" t="str">
        <f t="shared" ref="G3:G35" si="1">CONCATENATE(F3,E3)</f>
        <v>1995</v>
      </c>
      <c r="H3">
        <f t="shared" ref="H3:H35" si="2">VALUE(G3)</f>
        <v>1995</v>
      </c>
      <c r="I3">
        <f t="shared" ref="I3:I35" si="3">2014-H3</f>
        <v>19</v>
      </c>
      <c r="J3" s="6" t="s">
        <v>737</v>
      </c>
      <c r="K3" s="6">
        <f>MEDIAN(I2:I36)</f>
        <v>20</v>
      </c>
      <c r="L3" t="str">
        <f t="shared" ref="L3:L36" si="4">MID(D3,3,1)</f>
        <v>5</v>
      </c>
      <c r="M3">
        <f>COUNTIF(L2:L36,6)</f>
        <v>3</v>
      </c>
      <c r="N3">
        <f>COUNTIF(L2:L36,1)</f>
        <v>3</v>
      </c>
    </row>
    <row r="4" spans="1:14" x14ac:dyDescent="0.25">
      <c r="A4" t="s">
        <v>49</v>
      </c>
      <c r="B4" t="s">
        <v>50</v>
      </c>
      <c r="C4" t="s">
        <v>51</v>
      </c>
      <c r="D4" t="s">
        <v>52</v>
      </c>
      <c r="E4" t="str">
        <f t="shared" si="0"/>
        <v>88</v>
      </c>
      <c r="F4">
        <v>19</v>
      </c>
      <c r="G4" t="str">
        <f t="shared" si="1"/>
        <v>1988</v>
      </c>
      <c r="H4">
        <f t="shared" si="2"/>
        <v>1988</v>
      </c>
      <c r="I4">
        <f t="shared" si="3"/>
        <v>26</v>
      </c>
      <c r="J4" s="6" t="s">
        <v>738</v>
      </c>
      <c r="K4" s="6">
        <f>AVERAGE(I2:I36)</f>
        <v>20.6</v>
      </c>
      <c r="L4" t="str">
        <f t="shared" si="4"/>
        <v>0</v>
      </c>
      <c r="M4">
        <f>SUM(M2:M3)</f>
        <v>23</v>
      </c>
      <c r="N4">
        <f>SUM(N2:N3)</f>
        <v>12</v>
      </c>
    </row>
    <row r="5" spans="1:14" x14ac:dyDescent="0.25">
      <c r="A5" t="s">
        <v>64</v>
      </c>
      <c r="B5" t="s">
        <v>65</v>
      </c>
      <c r="C5" t="s">
        <v>66</v>
      </c>
      <c r="D5" t="s">
        <v>67</v>
      </c>
      <c r="E5" t="str">
        <f t="shared" si="0"/>
        <v>92</v>
      </c>
      <c r="F5">
        <v>19</v>
      </c>
      <c r="G5" t="str">
        <f t="shared" si="1"/>
        <v>1992</v>
      </c>
      <c r="H5">
        <f t="shared" si="2"/>
        <v>1992</v>
      </c>
      <c r="I5">
        <f t="shared" si="3"/>
        <v>22</v>
      </c>
      <c r="L5" t="str">
        <f t="shared" si="4"/>
        <v>5</v>
      </c>
    </row>
    <row r="6" spans="1:14" x14ac:dyDescent="0.25">
      <c r="A6" t="s">
        <v>78</v>
      </c>
      <c r="B6" t="s">
        <v>79</v>
      </c>
      <c r="D6" t="s">
        <v>80</v>
      </c>
      <c r="E6" t="str">
        <f t="shared" si="0"/>
        <v>95</v>
      </c>
      <c r="F6">
        <v>19</v>
      </c>
      <c r="G6" t="str">
        <f t="shared" si="1"/>
        <v>1995</v>
      </c>
      <c r="H6">
        <f t="shared" si="2"/>
        <v>1995</v>
      </c>
      <c r="I6">
        <f t="shared" si="3"/>
        <v>19</v>
      </c>
      <c r="L6" t="str">
        <f t="shared" si="4"/>
        <v>6</v>
      </c>
    </row>
    <row r="7" spans="1:14" x14ac:dyDescent="0.25">
      <c r="A7" t="s">
        <v>89</v>
      </c>
      <c r="B7" t="s">
        <v>90</v>
      </c>
      <c r="C7" t="s">
        <v>91</v>
      </c>
      <c r="D7" t="s">
        <v>92</v>
      </c>
      <c r="E7" t="str">
        <f t="shared" si="0"/>
        <v>93</v>
      </c>
      <c r="F7">
        <v>19</v>
      </c>
      <c r="G7" t="str">
        <f t="shared" si="1"/>
        <v>1993</v>
      </c>
      <c r="H7">
        <f t="shared" si="2"/>
        <v>1993</v>
      </c>
      <c r="I7">
        <f t="shared" si="3"/>
        <v>21</v>
      </c>
      <c r="L7" t="str">
        <f t="shared" si="4"/>
        <v>5</v>
      </c>
    </row>
    <row r="8" spans="1:14" x14ac:dyDescent="0.25">
      <c r="A8" t="s">
        <v>102</v>
      </c>
      <c r="B8" t="s">
        <v>103</v>
      </c>
      <c r="C8" t="s">
        <v>104</v>
      </c>
      <c r="D8" t="s">
        <v>105</v>
      </c>
      <c r="E8" t="str">
        <f t="shared" si="0"/>
        <v>94</v>
      </c>
      <c r="F8">
        <v>19</v>
      </c>
      <c r="G8" t="str">
        <f t="shared" si="1"/>
        <v>1994</v>
      </c>
      <c r="H8">
        <f t="shared" si="2"/>
        <v>1994</v>
      </c>
      <c r="I8">
        <f t="shared" si="3"/>
        <v>20</v>
      </c>
      <c r="L8" t="str">
        <f t="shared" si="4"/>
        <v>0</v>
      </c>
    </row>
    <row r="9" spans="1:14" x14ac:dyDescent="0.25">
      <c r="A9" t="s">
        <v>115</v>
      </c>
      <c r="B9" t="s">
        <v>116</v>
      </c>
      <c r="C9" t="s">
        <v>117</v>
      </c>
      <c r="D9" t="s">
        <v>118</v>
      </c>
      <c r="E9" t="str">
        <f t="shared" si="0"/>
        <v>93</v>
      </c>
      <c r="F9">
        <v>19</v>
      </c>
      <c r="G9" t="str">
        <f t="shared" si="1"/>
        <v>1993</v>
      </c>
      <c r="H9">
        <f t="shared" si="2"/>
        <v>1993</v>
      </c>
      <c r="I9">
        <f t="shared" si="3"/>
        <v>21</v>
      </c>
      <c r="L9" t="str">
        <f t="shared" si="4"/>
        <v>5</v>
      </c>
    </row>
    <row r="10" spans="1:14" x14ac:dyDescent="0.25">
      <c r="A10" t="s">
        <v>129</v>
      </c>
      <c r="B10" t="s">
        <v>130</v>
      </c>
      <c r="C10" t="s">
        <v>131</v>
      </c>
      <c r="D10" t="s">
        <v>132</v>
      </c>
      <c r="E10" t="str">
        <f t="shared" si="0"/>
        <v>93</v>
      </c>
      <c r="F10">
        <v>19</v>
      </c>
      <c r="G10" t="str">
        <f t="shared" si="1"/>
        <v>1993</v>
      </c>
      <c r="H10">
        <f t="shared" si="2"/>
        <v>1993</v>
      </c>
      <c r="I10">
        <f t="shared" si="3"/>
        <v>21</v>
      </c>
      <c r="L10" t="str">
        <f t="shared" si="4"/>
        <v>5</v>
      </c>
    </row>
    <row r="11" spans="1:14" x14ac:dyDescent="0.25">
      <c r="A11" t="s">
        <v>102</v>
      </c>
      <c r="B11" t="s">
        <v>142</v>
      </c>
      <c r="C11" t="s">
        <v>143</v>
      </c>
      <c r="D11" t="s">
        <v>144</v>
      </c>
      <c r="E11" t="str">
        <f t="shared" si="0"/>
        <v>93</v>
      </c>
      <c r="F11">
        <v>19</v>
      </c>
      <c r="G11" t="str">
        <f t="shared" si="1"/>
        <v>1993</v>
      </c>
      <c r="H11">
        <f t="shared" si="2"/>
        <v>1993</v>
      </c>
      <c r="I11">
        <f t="shared" si="3"/>
        <v>21</v>
      </c>
      <c r="L11" t="str">
        <f t="shared" si="4"/>
        <v>1</v>
      </c>
    </row>
    <row r="12" spans="1:14" x14ac:dyDescent="0.25">
      <c r="A12" t="s">
        <v>154</v>
      </c>
      <c r="B12" t="s">
        <v>155</v>
      </c>
      <c r="C12" t="s">
        <v>156</v>
      </c>
      <c r="D12" t="s">
        <v>157</v>
      </c>
      <c r="E12" t="str">
        <f t="shared" si="0"/>
        <v>95</v>
      </c>
      <c r="F12">
        <v>19</v>
      </c>
      <c r="G12" t="str">
        <f t="shared" si="1"/>
        <v>1995</v>
      </c>
      <c r="H12">
        <f t="shared" si="2"/>
        <v>1995</v>
      </c>
      <c r="I12">
        <f t="shared" si="3"/>
        <v>19</v>
      </c>
      <c r="L12" t="str">
        <f t="shared" si="4"/>
        <v>5</v>
      </c>
    </row>
    <row r="13" spans="1:14" x14ac:dyDescent="0.25">
      <c r="A13" t="s">
        <v>102</v>
      </c>
      <c r="B13" t="s">
        <v>167</v>
      </c>
      <c r="C13" t="s">
        <v>168</v>
      </c>
      <c r="D13" t="s">
        <v>169</v>
      </c>
      <c r="E13" t="str">
        <f t="shared" si="0"/>
        <v>90</v>
      </c>
      <c r="F13">
        <v>19</v>
      </c>
      <c r="G13" t="str">
        <f t="shared" si="1"/>
        <v>1990</v>
      </c>
      <c r="H13">
        <f t="shared" si="2"/>
        <v>1990</v>
      </c>
      <c r="I13">
        <f t="shared" si="3"/>
        <v>24</v>
      </c>
      <c r="L13" t="str">
        <f t="shared" si="4"/>
        <v>0</v>
      </c>
    </row>
    <row r="14" spans="1:14" x14ac:dyDescent="0.25">
      <c r="A14" t="s">
        <v>180</v>
      </c>
      <c r="B14" t="s">
        <v>181</v>
      </c>
      <c r="C14" t="s">
        <v>182</v>
      </c>
      <c r="D14" t="s">
        <v>183</v>
      </c>
      <c r="E14" t="str">
        <f t="shared" si="0"/>
        <v>92</v>
      </c>
      <c r="F14">
        <v>19</v>
      </c>
      <c r="G14" t="str">
        <f t="shared" si="1"/>
        <v>1992</v>
      </c>
      <c r="H14">
        <f t="shared" si="2"/>
        <v>1992</v>
      </c>
      <c r="I14">
        <f t="shared" si="3"/>
        <v>22</v>
      </c>
      <c r="L14" t="str">
        <f t="shared" si="4"/>
        <v>1</v>
      </c>
    </row>
    <row r="15" spans="1:14" x14ac:dyDescent="0.25">
      <c r="A15" t="s">
        <v>102</v>
      </c>
      <c r="B15" t="s">
        <v>191</v>
      </c>
      <c r="C15" t="s">
        <v>192</v>
      </c>
      <c r="D15" t="s">
        <v>193</v>
      </c>
      <c r="E15" t="str">
        <f t="shared" si="0"/>
        <v>96</v>
      </c>
      <c r="F15">
        <v>19</v>
      </c>
      <c r="G15" t="str">
        <f t="shared" si="1"/>
        <v>1996</v>
      </c>
      <c r="H15">
        <f t="shared" si="2"/>
        <v>1996</v>
      </c>
      <c r="I15">
        <f t="shared" si="3"/>
        <v>18</v>
      </c>
      <c r="L15" t="str">
        <f t="shared" si="4"/>
        <v>0</v>
      </c>
    </row>
    <row r="16" spans="1:14" x14ac:dyDescent="0.25">
      <c r="A16" t="s">
        <v>129</v>
      </c>
      <c r="B16" t="s">
        <v>205</v>
      </c>
      <c r="C16" t="s">
        <v>206</v>
      </c>
      <c r="D16" t="s">
        <v>207</v>
      </c>
      <c r="E16" t="str">
        <f t="shared" si="0"/>
        <v>91</v>
      </c>
      <c r="F16">
        <v>19</v>
      </c>
      <c r="G16" t="str">
        <f t="shared" si="1"/>
        <v>1991</v>
      </c>
      <c r="H16">
        <f t="shared" si="2"/>
        <v>1991</v>
      </c>
      <c r="I16">
        <f t="shared" si="3"/>
        <v>23</v>
      </c>
      <c r="L16" t="str">
        <f t="shared" si="4"/>
        <v>5</v>
      </c>
    </row>
    <row r="17" spans="1:12" x14ac:dyDescent="0.25">
      <c r="A17" t="s">
        <v>78</v>
      </c>
      <c r="B17" t="s">
        <v>217</v>
      </c>
      <c r="C17" t="s">
        <v>218</v>
      </c>
      <c r="D17" t="s">
        <v>219</v>
      </c>
      <c r="E17" t="str">
        <f t="shared" si="0"/>
        <v>95</v>
      </c>
      <c r="F17">
        <v>19</v>
      </c>
      <c r="G17" t="str">
        <f t="shared" si="1"/>
        <v>1995</v>
      </c>
      <c r="H17">
        <f t="shared" si="2"/>
        <v>1995</v>
      </c>
      <c r="I17">
        <f t="shared" si="3"/>
        <v>19</v>
      </c>
      <c r="L17" t="str">
        <f t="shared" si="4"/>
        <v>5</v>
      </c>
    </row>
    <row r="18" spans="1:12" x14ac:dyDescent="0.25">
      <c r="A18" t="s">
        <v>230</v>
      </c>
      <c r="B18" t="s">
        <v>231</v>
      </c>
      <c r="D18" t="s">
        <v>232</v>
      </c>
      <c r="E18" t="str">
        <f t="shared" si="0"/>
        <v>95</v>
      </c>
      <c r="F18">
        <v>19</v>
      </c>
      <c r="G18" t="str">
        <f t="shared" si="1"/>
        <v>1995</v>
      </c>
      <c r="H18">
        <f t="shared" si="2"/>
        <v>1995</v>
      </c>
      <c r="I18">
        <f t="shared" si="3"/>
        <v>19</v>
      </c>
      <c r="L18" t="str">
        <f t="shared" si="4"/>
        <v>5</v>
      </c>
    </row>
    <row r="19" spans="1:12" x14ac:dyDescent="0.25">
      <c r="A19" t="s">
        <v>154</v>
      </c>
      <c r="B19" t="s">
        <v>243</v>
      </c>
      <c r="C19" t="s">
        <v>244</v>
      </c>
      <c r="D19" t="s">
        <v>245</v>
      </c>
      <c r="E19" t="str">
        <f t="shared" si="0"/>
        <v>94</v>
      </c>
      <c r="F19">
        <v>19</v>
      </c>
      <c r="G19" t="str">
        <f t="shared" si="1"/>
        <v>1994</v>
      </c>
      <c r="H19">
        <f t="shared" si="2"/>
        <v>1994</v>
      </c>
      <c r="I19">
        <f t="shared" si="3"/>
        <v>20</v>
      </c>
      <c r="L19" t="str">
        <f t="shared" si="4"/>
        <v>5</v>
      </c>
    </row>
    <row r="20" spans="1:12" x14ac:dyDescent="0.25">
      <c r="A20" t="s">
        <v>254</v>
      </c>
      <c r="B20" t="s">
        <v>255</v>
      </c>
      <c r="C20" t="s">
        <v>256</v>
      </c>
      <c r="D20" t="s">
        <v>257</v>
      </c>
      <c r="E20" t="str">
        <f t="shared" si="0"/>
        <v>91</v>
      </c>
      <c r="F20">
        <v>19</v>
      </c>
      <c r="G20" t="str">
        <f t="shared" si="1"/>
        <v>1991</v>
      </c>
      <c r="H20">
        <f t="shared" si="2"/>
        <v>1991</v>
      </c>
      <c r="I20">
        <f t="shared" si="3"/>
        <v>23</v>
      </c>
      <c r="L20" t="str">
        <f t="shared" si="4"/>
        <v>5</v>
      </c>
    </row>
    <row r="21" spans="1:12" x14ac:dyDescent="0.25">
      <c r="A21" t="s">
        <v>267</v>
      </c>
      <c r="B21" t="s">
        <v>268</v>
      </c>
      <c r="C21" t="s">
        <v>269</v>
      </c>
      <c r="D21" t="s">
        <v>270</v>
      </c>
      <c r="E21" t="str">
        <f t="shared" si="0"/>
        <v>94</v>
      </c>
      <c r="F21">
        <v>19</v>
      </c>
      <c r="G21" t="str">
        <f t="shared" si="1"/>
        <v>1994</v>
      </c>
      <c r="H21">
        <f t="shared" si="2"/>
        <v>1994</v>
      </c>
      <c r="I21">
        <f t="shared" si="3"/>
        <v>20</v>
      </c>
      <c r="L21" t="str">
        <f t="shared" si="4"/>
        <v>5</v>
      </c>
    </row>
    <row r="22" spans="1:12" x14ac:dyDescent="0.25">
      <c r="A22" t="s">
        <v>278</v>
      </c>
      <c r="B22" t="s">
        <v>279</v>
      </c>
      <c r="C22" t="s">
        <v>280</v>
      </c>
      <c r="D22" t="s">
        <v>281</v>
      </c>
      <c r="E22" t="str">
        <f t="shared" si="0"/>
        <v>93</v>
      </c>
      <c r="F22">
        <v>19</v>
      </c>
      <c r="G22" t="str">
        <f t="shared" si="1"/>
        <v>1993</v>
      </c>
      <c r="H22">
        <f t="shared" si="2"/>
        <v>1993</v>
      </c>
      <c r="I22">
        <f t="shared" si="3"/>
        <v>21</v>
      </c>
      <c r="L22" t="str">
        <f t="shared" si="4"/>
        <v>1</v>
      </c>
    </row>
    <row r="23" spans="1:12" x14ac:dyDescent="0.25">
      <c r="A23" t="s">
        <v>102</v>
      </c>
      <c r="B23" t="s">
        <v>293</v>
      </c>
      <c r="C23" t="s">
        <v>294</v>
      </c>
      <c r="D23" t="s">
        <v>295</v>
      </c>
      <c r="E23" t="str">
        <f t="shared" si="0"/>
        <v>95</v>
      </c>
      <c r="F23">
        <v>19</v>
      </c>
      <c r="G23" t="str">
        <f t="shared" si="1"/>
        <v>1995</v>
      </c>
      <c r="H23">
        <f t="shared" si="2"/>
        <v>1995</v>
      </c>
      <c r="I23">
        <f t="shared" si="3"/>
        <v>19</v>
      </c>
      <c r="L23" t="str">
        <f t="shared" si="4"/>
        <v>0</v>
      </c>
    </row>
    <row r="24" spans="1:12" x14ac:dyDescent="0.25">
      <c r="A24" t="s">
        <v>306</v>
      </c>
      <c r="B24" t="s">
        <v>307</v>
      </c>
      <c r="C24" t="s">
        <v>308</v>
      </c>
      <c r="D24" t="s">
        <v>309</v>
      </c>
      <c r="E24" t="str">
        <f t="shared" si="0"/>
        <v>93</v>
      </c>
      <c r="F24">
        <v>19</v>
      </c>
      <c r="G24" t="str">
        <f t="shared" si="1"/>
        <v>1993</v>
      </c>
      <c r="H24">
        <f t="shared" si="2"/>
        <v>1993</v>
      </c>
      <c r="I24">
        <f t="shared" si="3"/>
        <v>21</v>
      </c>
      <c r="L24" t="str">
        <f t="shared" si="4"/>
        <v>6</v>
      </c>
    </row>
    <row r="25" spans="1:12" x14ac:dyDescent="0.25">
      <c r="A25" t="s">
        <v>115</v>
      </c>
      <c r="B25" t="s">
        <v>318</v>
      </c>
      <c r="C25" t="s">
        <v>319</v>
      </c>
      <c r="D25" t="s">
        <v>320</v>
      </c>
      <c r="E25" t="str">
        <f t="shared" si="0"/>
        <v>96</v>
      </c>
      <c r="F25">
        <v>19</v>
      </c>
      <c r="G25" t="str">
        <f t="shared" si="1"/>
        <v>1996</v>
      </c>
      <c r="H25">
        <f t="shared" si="2"/>
        <v>1996</v>
      </c>
      <c r="I25">
        <f t="shared" si="3"/>
        <v>18</v>
      </c>
      <c r="L25" t="str">
        <f t="shared" si="4"/>
        <v>5</v>
      </c>
    </row>
    <row r="26" spans="1:12" x14ac:dyDescent="0.25">
      <c r="A26" t="s">
        <v>328</v>
      </c>
      <c r="B26" t="s">
        <v>329</v>
      </c>
      <c r="C26" t="s">
        <v>330</v>
      </c>
      <c r="D26" t="s">
        <v>331</v>
      </c>
      <c r="E26" t="str">
        <f t="shared" si="0"/>
        <v>96</v>
      </c>
      <c r="F26">
        <v>19</v>
      </c>
      <c r="G26" t="str">
        <f t="shared" si="1"/>
        <v>1996</v>
      </c>
      <c r="H26">
        <f t="shared" si="2"/>
        <v>1996</v>
      </c>
      <c r="I26">
        <f t="shared" si="3"/>
        <v>18</v>
      </c>
      <c r="L26" t="str">
        <f t="shared" si="4"/>
        <v>0</v>
      </c>
    </row>
    <row r="27" spans="1:12" x14ac:dyDescent="0.25">
      <c r="A27" t="s">
        <v>342</v>
      </c>
      <c r="B27" t="s">
        <v>343</v>
      </c>
      <c r="C27" t="s">
        <v>344</v>
      </c>
      <c r="D27" t="s">
        <v>345</v>
      </c>
      <c r="E27" t="str">
        <f t="shared" si="0"/>
        <v>93</v>
      </c>
      <c r="F27">
        <v>19</v>
      </c>
      <c r="G27" t="str">
        <f t="shared" si="1"/>
        <v>1993</v>
      </c>
      <c r="H27">
        <f t="shared" si="2"/>
        <v>1993</v>
      </c>
      <c r="I27">
        <f t="shared" si="3"/>
        <v>21</v>
      </c>
      <c r="L27" t="str">
        <f t="shared" si="4"/>
        <v>5</v>
      </c>
    </row>
    <row r="28" spans="1:12" x14ac:dyDescent="0.25">
      <c r="A28" t="s">
        <v>353</v>
      </c>
      <c r="B28" t="s">
        <v>354</v>
      </c>
      <c r="C28" t="s">
        <v>355</v>
      </c>
      <c r="D28" t="s">
        <v>356</v>
      </c>
      <c r="E28" t="str">
        <f t="shared" si="0"/>
        <v>95</v>
      </c>
      <c r="F28">
        <v>19</v>
      </c>
      <c r="G28" t="str">
        <f t="shared" si="1"/>
        <v>1995</v>
      </c>
      <c r="H28">
        <f t="shared" si="2"/>
        <v>1995</v>
      </c>
      <c r="I28">
        <f t="shared" si="3"/>
        <v>19</v>
      </c>
      <c r="L28" t="str">
        <f t="shared" si="4"/>
        <v>0</v>
      </c>
    </row>
    <row r="29" spans="1:12" x14ac:dyDescent="0.25">
      <c r="A29" t="s">
        <v>366</v>
      </c>
      <c r="B29" t="s">
        <v>367</v>
      </c>
      <c r="C29" t="s">
        <v>368</v>
      </c>
      <c r="D29" t="s">
        <v>369</v>
      </c>
      <c r="E29" t="str">
        <f t="shared" si="0"/>
        <v>96</v>
      </c>
      <c r="F29">
        <v>19</v>
      </c>
      <c r="G29" t="str">
        <f t="shared" si="1"/>
        <v>1996</v>
      </c>
      <c r="H29">
        <f t="shared" si="2"/>
        <v>1996</v>
      </c>
      <c r="I29">
        <f t="shared" si="3"/>
        <v>18</v>
      </c>
      <c r="L29" t="str">
        <f t="shared" si="4"/>
        <v>5</v>
      </c>
    </row>
    <row r="30" spans="1:12" x14ac:dyDescent="0.25">
      <c r="A30" t="s">
        <v>115</v>
      </c>
      <c r="B30" t="s">
        <v>375</v>
      </c>
      <c r="C30" t="s">
        <v>376</v>
      </c>
      <c r="D30" t="s">
        <v>377</v>
      </c>
      <c r="E30" t="str">
        <f t="shared" si="0"/>
        <v>94</v>
      </c>
      <c r="F30">
        <v>19</v>
      </c>
      <c r="G30" t="str">
        <f t="shared" si="1"/>
        <v>1994</v>
      </c>
      <c r="H30">
        <f t="shared" si="2"/>
        <v>1994</v>
      </c>
      <c r="I30">
        <f t="shared" si="3"/>
        <v>20</v>
      </c>
      <c r="L30" t="str">
        <f t="shared" si="4"/>
        <v>5</v>
      </c>
    </row>
    <row r="31" spans="1:12" x14ac:dyDescent="0.25">
      <c r="A31" t="s">
        <v>366</v>
      </c>
      <c r="B31" t="s">
        <v>387</v>
      </c>
      <c r="C31" t="s">
        <v>388</v>
      </c>
      <c r="D31" t="s">
        <v>389</v>
      </c>
      <c r="E31" t="str">
        <f t="shared" si="0"/>
        <v>95</v>
      </c>
      <c r="F31">
        <v>19</v>
      </c>
      <c r="G31" t="str">
        <f t="shared" si="1"/>
        <v>1995</v>
      </c>
      <c r="H31">
        <f t="shared" si="2"/>
        <v>1995</v>
      </c>
      <c r="I31">
        <f t="shared" si="3"/>
        <v>19</v>
      </c>
      <c r="L31" t="str">
        <f t="shared" si="4"/>
        <v>6</v>
      </c>
    </row>
    <row r="32" spans="1:12" x14ac:dyDescent="0.25">
      <c r="A32" t="s">
        <v>400</v>
      </c>
      <c r="B32" t="s">
        <v>401</v>
      </c>
      <c r="C32" t="s">
        <v>402</v>
      </c>
      <c r="D32" t="s">
        <v>403</v>
      </c>
      <c r="E32" t="str">
        <f t="shared" si="0"/>
        <v>93</v>
      </c>
      <c r="F32">
        <v>19</v>
      </c>
      <c r="G32" t="str">
        <f t="shared" si="1"/>
        <v>1993</v>
      </c>
      <c r="H32">
        <f t="shared" si="2"/>
        <v>1993</v>
      </c>
      <c r="I32">
        <f t="shared" si="3"/>
        <v>21</v>
      </c>
      <c r="L32" t="str">
        <f t="shared" si="4"/>
        <v>5</v>
      </c>
    </row>
    <row r="33" spans="1:15" x14ac:dyDescent="0.25">
      <c r="A33" t="s">
        <v>353</v>
      </c>
      <c r="B33" t="s">
        <v>415</v>
      </c>
      <c r="C33" t="s">
        <v>416</v>
      </c>
      <c r="D33" t="s">
        <v>417</v>
      </c>
      <c r="E33" t="str">
        <f t="shared" si="0"/>
        <v>87</v>
      </c>
      <c r="F33">
        <v>19</v>
      </c>
      <c r="G33" t="str">
        <f t="shared" si="1"/>
        <v>1987</v>
      </c>
      <c r="H33">
        <f t="shared" si="2"/>
        <v>1987</v>
      </c>
      <c r="I33">
        <f t="shared" si="3"/>
        <v>27</v>
      </c>
      <c r="L33" t="str">
        <f t="shared" si="4"/>
        <v>0</v>
      </c>
    </row>
    <row r="34" spans="1:15" x14ac:dyDescent="0.25">
      <c r="A34" t="s">
        <v>426</v>
      </c>
      <c r="B34" t="s">
        <v>427</v>
      </c>
      <c r="C34" t="s">
        <v>428</v>
      </c>
      <c r="D34" t="s">
        <v>429</v>
      </c>
      <c r="E34" t="str">
        <f t="shared" si="0"/>
        <v>94</v>
      </c>
      <c r="F34">
        <v>19</v>
      </c>
      <c r="G34" t="str">
        <f t="shared" si="1"/>
        <v>1994</v>
      </c>
      <c r="H34">
        <f t="shared" si="2"/>
        <v>1994</v>
      </c>
      <c r="I34">
        <f t="shared" si="3"/>
        <v>20</v>
      </c>
      <c r="L34" t="str">
        <f t="shared" si="4"/>
        <v>5</v>
      </c>
    </row>
    <row r="35" spans="1:15" x14ac:dyDescent="0.25">
      <c r="A35" t="s">
        <v>115</v>
      </c>
      <c r="B35" t="s">
        <v>440</v>
      </c>
      <c r="C35" t="s">
        <v>441</v>
      </c>
      <c r="D35" t="s">
        <v>442</v>
      </c>
      <c r="E35" t="str">
        <f t="shared" si="0"/>
        <v>95</v>
      </c>
      <c r="F35">
        <v>19</v>
      </c>
      <c r="G35" t="str">
        <f t="shared" si="1"/>
        <v>1995</v>
      </c>
      <c r="H35">
        <f t="shared" si="2"/>
        <v>1995</v>
      </c>
      <c r="I35">
        <f t="shared" si="3"/>
        <v>19</v>
      </c>
      <c r="L35" t="str">
        <f t="shared" si="4"/>
        <v>5</v>
      </c>
    </row>
    <row r="36" spans="1:15" x14ac:dyDescent="0.25">
      <c r="A36" t="s">
        <v>465</v>
      </c>
      <c r="B36" t="s">
        <v>466</v>
      </c>
      <c r="C36" t="s">
        <v>467</v>
      </c>
      <c r="D36" t="s">
        <v>468</v>
      </c>
      <c r="E36" t="str">
        <f>MID(D36,1,2)</f>
        <v>92</v>
      </c>
      <c r="F36">
        <v>19</v>
      </c>
      <c r="G36" t="str">
        <f>CONCATENATE(F36,E36)</f>
        <v>1992</v>
      </c>
      <c r="H36">
        <f>VALUE(G36)</f>
        <v>1992</v>
      </c>
      <c r="I36">
        <f>2014-H36</f>
        <v>22</v>
      </c>
      <c r="L36" t="str">
        <f t="shared" si="4"/>
        <v>5</v>
      </c>
    </row>
    <row r="44" spans="1:15" x14ac:dyDescent="0.25">
      <c r="D44">
        <v>18</v>
      </c>
    </row>
    <row r="45" spans="1:15" x14ac:dyDescent="0.25">
      <c r="D45">
        <v>18</v>
      </c>
    </row>
    <row r="46" spans="1:15" x14ac:dyDescent="0.25">
      <c r="D46">
        <v>18</v>
      </c>
    </row>
    <row r="47" spans="1:15" x14ac:dyDescent="0.25">
      <c r="D47">
        <v>18</v>
      </c>
    </row>
    <row r="48" spans="1:15" x14ac:dyDescent="0.25">
      <c r="D48">
        <v>18</v>
      </c>
      <c r="E48" t="s">
        <v>734</v>
      </c>
      <c r="F48">
        <v>18</v>
      </c>
      <c r="G48">
        <v>19</v>
      </c>
      <c r="H48">
        <v>20</v>
      </c>
      <c r="I48">
        <v>21</v>
      </c>
      <c r="J48">
        <v>22</v>
      </c>
      <c r="K48">
        <v>23</v>
      </c>
      <c r="L48">
        <v>24</v>
      </c>
      <c r="M48">
        <v>25</v>
      </c>
      <c r="N48">
        <v>26</v>
      </c>
      <c r="O48">
        <v>27</v>
      </c>
    </row>
    <row r="49" spans="4:15" x14ac:dyDescent="0.25">
      <c r="D49">
        <v>19</v>
      </c>
      <c r="E49" t="s">
        <v>735</v>
      </c>
      <c r="F49">
        <v>4</v>
      </c>
      <c r="G49">
        <v>9</v>
      </c>
      <c r="H49">
        <v>5</v>
      </c>
      <c r="I49">
        <v>9</v>
      </c>
      <c r="J49">
        <v>3</v>
      </c>
      <c r="K49">
        <v>2</v>
      </c>
      <c r="L49">
        <v>1</v>
      </c>
      <c r="M49">
        <v>0</v>
      </c>
      <c r="N49">
        <v>1</v>
      </c>
      <c r="O49">
        <v>1</v>
      </c>
    </row>
    <row r="50" spans="4:15" x14ac:dyDescent="0.25">
      <c r="D50">
        <v>19</v>
      </c>
    </row>
    <row r="51" spans="4:15" x14ac:dyDescent="0.25">
      <c r="D51">
        <v>19</v>
      </c>
    </row>
    <row r="52" spans="4:15" x14ac:dyDescent="0.25">
      <c r="D52">
        <v>19</v>
      </c>
    </row>
    <row r="53" spans="4:15" x14ac:dyDescent="0.25">
      <c r="D53">
        <v>19</v>
      </c>
    </row>
    <row r="54" spans="4:15" x14ac:dyDescent="0.25">
      <c r="D54">
        <v>19</v>
      </c>
    </row>
    <row r="55" spans="4:15" x14ac:dyDescent="0.25">
      <c r="D55">
        <v>19</v>
      </c>
    </row>
    <row r="56" spans="4:15" x14ac:dyDescent="0.25">
      <c r="D56">
        <v>19</v>
      </c>
    </row>
    <row r="57" spans="4:15" x14ac:dyDescent="0.25">
      <c r="D57">
        <v>19</v>
      </c>
    </row>
    <row r="58" spans="4:15" x14ac:dyDescent="0.25">
      <c r="D58">
        <v>20</v>
      </c>
    </row>
    <row r="59" spans="4:15" x14ac:dyDescent="0.25">
      <c r="D59">
        <v>20</v>
      </c>
    </row>
    <row r="60" spans="4:15" x14ac:dyDescent="0.25">
      <c r="D60">
        <v>20</v>
      </c>
    </row>
    <row r="61" spans="4:15" x14ac:dyDescent="0.25">
      <c r="D61">
        <v>20</v>
      </c>
    </row>
    <row r="62" spans="4:15" x14ac:dyDescent="0.25">
      <c r="D62">
        <v>20</v>
      </c>
    </row>
    <row r="63" spans="4:15" x14ac:dyDescent="0.25">
      <c r="D63">
        <v>21</v>
      </c>
    </row>
    <row r="64" spans="4:15" x14ac:dyDescent="0.25">
      <c r="D64">
        <v>21</v>
      </c>
    </row>
    <row r="65" spans="4:4" x14ac:dyDescent="0.25">
      <c r="D65">
        <v>21</v>
      </c>
    </row>
    <row r="66" spans="4:4" x14ac:dyDescent="0.25">
      <c r="D66">
        <v>21</v>
      </c>
    </row>
    <row r="67" spans="4:4" x14ac:dyDescent="0.25">
      <c r="D67">
        <v>21</v>
      </c>
    </row>
    <row r="68" spans="4:4" x14ac:dyDescent="0.25">
      <c r="D68">
        <v>21</v>
      </c>
    </row>
    <row r="69" spans="4:4" x14ac:dyDescent="0.25">
      <c r="D69">
        <v>21</v>
      </c>
    </row>
    <row r="70" spans="4:4" x14ac:dyDescent="0.25">
      <c r="D70">
        <v>21</v>
      </c>
    </row>
    <row r="71" spans="4:4" x14ac:dyDescent="0.25">
      <c r="D71">
        <v>21</v>
      </c>
    </row>
    <row r="72" spans="4:4" x14ac:dyDescent="0.25">
      <c r="D72">
        <v>22</v>
      </c>
    </row>
    <row r="73" spans="4:4" x14ac:dyDescent="0.25">
      <c r="D73">
        <v>22</v>
      </c>
    </row>
    <row r="74" spans="4:4" x14ac:dyDescent="0.25">
      <c r="D74">
        <v>22</v>
      </c>
    </row>
    <row r="75" spans="4:4" x14ac:dyDescent="0.25">
      <c r="D75">
        <v>23</v>
      </c>
    </row>
    <row r="76" spans="4:4" x14ac:dyDescent="0.25">
      <c r="D76">
        <v>23</v>
      </c>
    </row>
    <row r="77" spans="4:4" x14ac:dyDescent="0.25">
      <c r="D77">
        <v>24</v>
      </c>
    </row>
    <row r="78" spans="4:4" x14ac:dyDescent="0.25">
      <c r="D78">
        <v>26</v>
      </c>
    </row>
    <row r="79" spans="4:4" x14ac:dyDescent="0.25">
      <c r="D79">
        <v>27</v>
      </c>
    </row>
  </sheetData>
  <sortState ref="D44:D79">
    <sortCondition ref="D44"/>
  </sortState>
  <pageMargins left="0.7" right="0.7" top="0.78740157499999996" bottom="0.78740157499999996"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1"/>
  <sheetViews>
    <sheetView workbookViewId="0">
      <selection activeCell="D8" sqref="D8"/>
    </sheetView>
  </sheetViews>
  <sheetFormatPr defaultRowHeight="15" x14ac:dyDescent="0.25"/>
  <sheetData>
    <row r="2" spans="2:4" x14ac:dyDescent="0.25">
      <c r="B2" t="s">
        <v>753</v>
      </c>
      <c r="D2" t="s">
        <v>754</v>
      </c>
    </row>
    <row r="11" spans="2:4" x14ac:dyDescent="0.25">
      <c r="B11" t="s">
        <v>755</v>
      </c>
      <c r="D11" t="s">
        <v>756</v>
      </c>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3"/>
  <sheetViews>
    <sheetView workbookViewId="0">
      <selection activeCell="E8" sqref="E8"/>
    </sheetView>
  </sheetViews>
  <sheetFormatPr defaultRowHeight="15" x14ac:dyDescent="0.25"/>
  <cols>
    <col min="2" max="2" width="27.5703125" customWidth="1"/>
    <col min="5" max="5" width="27.7109375" customWidth="1"/>
    <col min="6" max="6" width="31.140625" customWidth="1"/>
    <col min="8" max="8" width="31.7109375" customWidth="1"/>
  </cols>
  <sheetData>
    <row r="2" spans="2:12" x14ac:dyDescent="0.25">
      <c r="F2" t="s">
        <v>98</v>
      </c>
      <c r="H2" t="s">
        <v>314</v>
      </c>
      <c r="J2" t="s">
        <v>409</v>
      </c>
    </row>
    <row r="3" spans="2:12" x14ac:dyDescent="0.25">
      <c r="B3" t="s">
        <v>757</v>
      </c>
      <c r="C3">
        <v>7</v>
      </c>
      <c r="F3" t="s">
        <v>98</v>
      </c>
      <c r="H3" t="s">
        <v>225</v>
      </c>
      <c r="J3" t="s">
        <v>175</v>
      </c>
    </row>
    <row r="4" spans="2:12" x14ac:dyDescent="0.25">
      <c r="B4" t="s">
        <v>758</v>
      </c>
      <c r="C4">
        <v>9</v>
      </c>
      <c r="F4" t="s">
        <v>421</v>
      </c>
      <c r="H4" t="s">
        <v>110</v>
      </c>
      <c r="J4" t="s">
        <v>43</v>
      </c>
    </row>
    <row r="5" spans="2:12" x14ac:dyDescent="0.25">
      <c r="B5" t="s">
        <v>759</v>
      </c>
      <c r="C5">
        <v>9</v>
      </c>
      <c r="F5" t="s">
        <v>187</v>
      </c>
      <c r="H5" t="s">
        <v>110</v>
      </c>
      <c r="J5" t="s">
        <v>351</v>
      </c>
    </row>
    <row r="6" spans="2:12" x14ac:dyDescent="0.25">
      <c r="B6" t="s">
        <v>175</v>
      </c>
      <c r="C6">
        <v>6</v>
      </c>
      <c r="F6" t="s">
        <v>287</v>
      </c>
      <c r="H6" t="s">
        <v>395</v>
      </c>
      <c r="J6" t="s">
        <v>372</v>
      </c>
    </row>
    <row r="7" spans="2:12" x14ac:dyDescent="0.25">
      <c r="B7" t="s">
        <v>760</v>
      </c>
      <c r="C7">
        <v>1</v>
      </c>
      <c r="F7" t="s">
        <v>287</v>
      </c>
      <c r="H7" t="s">
        <v>362</v>
      </c>
      <c r="J7" t="s">
        <v>150</v>
      </c>
    </row>
    <row r="8" spans="2:12" x14ac:dyDescent="0.25">
      <c r="F8" t="s">
        <v>435</v>
      </c>
      <c r="H8" t="s">
        <v>474</v>
      </c>
    </row>
    <row r="9" spans="2:12" x14ac:dyDescent="0.25">
      <c r="F9" t="s">
        <v>301</v>
      </c>
    </row>
    <row r="10" spans="2:12" x14ac:dyDescent="0.25">
      <c r="F10" t="s">
        <v>212</v>
      </c>
    </row>
    <row r="15" spans="2:12" x14ac:dyDescent="0.25">
      <c r="F15" t="s">
        <v>250</v>
      </c>
      <c r="L15" t="s">
        <v>124</v>
      </c>
    </row>
    <row r="16" spans="2:12" x14ac:dyDescent="0.25">
      <c r="F16" t="s">
        <v>58</v>
      </c>
    </row>
    <row r="17" spans="6:6" x14ac:dyDescent="0.25">
      <c r="F17" t="s">
        <v>161</v>
      </c>
    </row>
    <row r="18" spans="6:6" x14ac:dyDescent="0.25">
      <c r="F18" t="s">
        <v>199</v>
      </c>
    </row>
    <row r="19" spans="6:6" x14ac:dyDescent="0.25">
      <c r="F19" t="s">
        <v>73</v>
      </c>
    </row>
    <row r="20" spans="6:6" x14ac:dyDescent="0.25">
      <c r="F20" t="s">
        <v>336</v>
      </c>
    </row>
    <row r="21" spans="6:6" x14ac:dyDescent="0.25">
      <c r="F21" t="s">
        <v>383</v>
      </c>
    </row>
    <row r="22" spans="6:6" x14ac:dyDescent="0.25">
      <c r="F22" t="s">
        <v>238</v>
      </c>
    </row>
    <row r="23" spans="6:6" x14ac:dyDescent="0.25">
      <c r="F23" t="s">
        <v>138</v>
      </c>
    </row>
  </sheetData>
  <sortState ref="B2:B35">
    <sortCondition ref="B1"/>
  </sortState>
  <pageMargins left="0.7" right="0.7" top="0.78740157499999996" bottom="0.78740157499999996"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6"/>
  <sheetViews>
    <sheetView workbookViewId="0">
      <selection activeCell="N6" sqref="N6"/>
    </sheetView>
  </sheetViews>
  <sheetFormatPr defaultRowHeight="15" x14ac:dyDescent="0.25"/>
  <sheetData>
    <row r="3" spans="2:3" x14ac:dyDescent="0.25">
      <c r="B3" t="s">
        <v>761</v>
      </c>
      <c r="C3">
        <v>2</v>
      </c>
    </row>
    <row r="4" spans="2:3" x14ac:dyDescent="0.25">
      <c r="B4" t="s">
        <v>762</v>
      </c>
      <c r="C4">
        <v>12</v>
      </c>
    </row>
    <row r="5" spans="2:3" x14ac:dyDescent="0.25">
      <c r="B5" t="s">
        <v>763</v>
      </c>
      <c r="C5">
        <v>1</v>
      </c>
    </row>
    <row r="6" spans="2:3" x14ac:dyDescent="0.25">
      <c r="B6" t="s">
        <v>764</v>
      </c>
      <c r="C6">
        <v>18</v>
      </c>
    </row>
  </sheetData>
  <pageMargins left="0.7" right="0.7" top="0.78740157499999996" bottom="0.78740157499999996"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workbookViewId="0"/>
  </sheetViews>
  <sheetFormatPr defaultRowHeight="15" x14ac:dyDescent="0.25"/>
  <cols>
    <col min="1" max="1" width="55.28515625" style="7" customWidth="1"/>
    <col min="2" max="2" width="112.140625" customWidth="1"/>
  </cols>
  <sheetData>
    <row r="1" spans="1:2" ht="150" x14ac:dyDescent="0.25">
      <c r="A1" s="7" t="s">
        <v>33</v>
      </c>
    </row>
    <row r="2" spans="1:2" ht="135" x14ac:dyDescent="0.25">
      <c r="A2" s="7" t="s">
        <v>47</v>
      </c>
      <c r="B2" t="s">
        <v>48</v>
      </c>
    </row>
    <row r="3" spans="1:2" ht="210" x14ac:dyDescent="0.25">
      <c r="A3" s="7" t="s">
        <v>62</v>
      </c>
      <c r="B3" t="s">
        <v>63</v>
      </c>
    </row>
    <row r="4" spans="1:2" ht="270" x14ac:dyDescent="0.25">
      <c r="A4" s="7" t="s">
        <v>76</v>
      </c>
      <c r="B4" t="s">
        <v>77</v>
      </c>
    </row>
    <row r="5" spans="1:2" ht="165" x14ac:dyDescent="0.25">
      <c r="A5" s="7" t="s">
        <v>87</v>
      </c>
      <c r="B5" t="s">
        <v>88</v>
      </c>
    </row>
    <row r="6" spans="1:2" ht="255" x14ac:dyDescent="0.25">
      <c r="A6" s="7" t="s">
        <v>100</v>
      </c>
      <c r="B6" t="s">
        <v>101</v>
      </c>
    </row>
    <row r="7" spans="1:2" ht="75" x14ac:dyDescent="0.25">
      <c r="A7" s="7" t="s">
        <v>113</v>
      </c>
      <c r="B7" t="s">
        <v>114</v>
      </c>
    </row>
    <row r="8" spans="1:2" ht="75" x14ac:dyDescent="0.25">
      <c r="A8" s="7" t="s">
        <v>127</v>
      </c>
      <c r="B8" t="s">
        <v>128</v>
      </c>
    </row>
    <row r="9" spans="1:2" ht="165" x14ac:dyDescent="0.25">
      <c r="A9" s="7" t="s">
        <v>140</v>
      </c>
      <c r="B9" t="s">
        <v>141</v>
      </c>
    </row>
    <row r="10" spans="1:2" ht="240" x14ac:dyDescent="0.25">
      <c r="A10" s="7" t="s">
        <v>152</v>
      </c>
      <c r="B10" t="s">
        <v>153</v>
      </c>
    </row>
    <row r="11" spans="1:2" ht="195" x14ac:dyDescent="0.25">
      <c r="A11" s="7" t="s">
        <v>165</v>
      </c>
      <c r="B11" t="s">
        <v>166</v>
      </c>
    </row>
    <row r="12" spans="1:2" ht="150" x14ac:dyDescent="0.25">
      <c r="A12" s="7" t="s">
        <v>178</v>
      </c>
      <c r="B12" t="s">
        <v>179</v>
      </c>
    </row>
    <row r="13" spans="1:2" ht="210" x14ac:dyDescent="0.25">
      <c r="A13" s="7" t="s">
        <v>189</v>
      </c>
      <c r="B13" t="s">
        <v>190</v>
      </c>
    </row>
    <row r="14" spans="1:2" ht="75" x14ac:dyDescent="0.25">
      <c r="A14" s="7" t="s">
        <v>203</v>
      </c>
      <c r="B14" t="s">
        <v>204</v>
      </c>
    </row>
    <row r="15" spans="1:2" ht="240" x14ac:dyDescent="0.25">
      <c r="A15" s="7" t="s">
        <v>215</v>
      </c>
      <c r="B15" t="s">
        <v>216</v>
      </c>
    </row>
    <row r="16" spans="1:2" ht="105" x14ac:dyDescent="0.25">
      <c r="A16" s="7" t="s">
        <v>228</v>
      </c>
      <c r="B16" t="s">
        <v>229</v>
      </c>
    </row>
    <row r="17" spans="1:2" ht="210" x14ac:dyDescent="0.25">
      <c r="A17" s="7" t="s">
        <v>241</v>
      </c>
      <c r="B17" t="s">
        <v>242</v>
      </c>
    </row>
    <row r="18" spans="1:2" ht="195" x14ac:dyDescent="0.25">
      <c r="A18" s="7" t="s">
        <v>252</v>
      </c>
      <c r="B18" t="s">
        <v>253</v>
      </c>
    </row>
    <row r="19" spans="1:2" ht="75" x14ac:dyDescent="0.25">
      <c r="A19" s="7" t="s">
        <v>265</v>
      </c>
      <c r="B19" t="s">
        <v>266</v>
      </c>
    </row>
    <row r="20" spans="1:2" ht="210" x14ac:dyDescent="0.25">
      <c r="A20" s="7" t="s">
        <v>277</v>
      </c>
    </row>
    <row r="21" spans="1:2" ht="240" x14ac:dyDescent="0.25">
      <c r="A21" s="7" t="s">
        <v>291</v>
      </c>
      <c r="B21" t="s">
        <v>292</v>
      </c>
    </row>
    <row r="22" spans="1:2" ht="210" x14ac:dyDescent="0.25">
      <c r="A22" s="7" t="s">
        <v>304</v>
      </c>
      <c r="B22" t="s">
        <v>305</v>
      </c>
    </row>
    <row r="23" spans="1:2" ht="255" x14ac:dyDescent="0.25">
      <c r="A23" s="7" t="s">
        <v>316</v>
      </c>
      <c r="B23" t="s">
        <v>317</v>
      </c>
    </row>
    <row r="24" spans="1:2" ht="120" x14ac:dyDescent="0.25">
      <c r="A24" s="7" t="s">
        <v>327</v>
      </c>
    </row>
    <row r="25" spans="1:2" ht="135" x14ac:dyDescent="0.25">
      <c r="A25" s="7" t="s">
        <v>340</v>
      </c>
      <c r="B25" t="s">
        <v>341</v>
      </c>
    </row>
    <row r="26" spans="1:2" ht="135" x14ac:dyDescent="0.25">
      <c r="A26" s="7" t="s">
        <v>352</v>
      </c>
    </row>
    <row r="27" spans="1:2" ht="135" x14ac:dyDescent="0.25">
      <c r="A27" s="7" t="s">
        <v>364</v>
      </c>
      <c r="B27" t="s">
        <v>365</v>
      </c>
    </row>
    <row r="28" spans="1:2" ht="105" x14ac:dyDescent="0.25">
      <c r="A28" s="7" t="s">
        <v>374</v>
      </c>
    </row>
    <row r="29" spans="1:2" ht="90" x14ac:dyDescent="0.25">
      <c r="A29" s="7" t="s">
        <v>385</v>
      </c>
      <c r="B29" t="s">
        <v>386</v>
      </c>
    </row>
    <row r="30" spans="1:2" ht="270" x14ac:dyDescent="0.25">
      <c r="A30" s="7" t="s">
        <v>398</v>
      </c>
      <c r="B30" t="s">
        <v>399</v>
      </c>
    </row>
    <row r="31" spans="1:2" ht="270" x14ac:dyDescent="0.25">
      <c r="A31" s="7" t="s">
        <v>413</v>
      </c>
      <c r="B31" t="s">
        <v>414</v>
      </c>
    </row>
    <row r="32" spans="1:2" ht="120" x14ac:dyDescent="0.25">
      <c r="A32" s="7" t="s">
        <v>424</v>
      </c>
      <c r="B32" t="s">
        <v>425</v>
      </c>
    </row>
    <row r="33" spans="1:2" ht="270" x14ac:dyDescent="0.25">
      <c r="A33" s="7" t="s">
        <v>438</v>
      </c>
      <c r="B33" t="s">
        <v>439</v>
      </c>
    </row>
    <row r="34" spans="1:2" ht="195" x14ac:dyDescent="0.25">
      <c r="A34" s="7" t="s">
        <v>450</v>
      </c>
      <c r="B34" t="s">
        <v>451</v>
      </c>
    </row>
    <row r="35" spans="1:2" ht="90" x14ac:dyDescent="0.25">
      <c r="A35" s="7" t="s">
        <v>476</v>
      </c>
      <c r="B35" t="s">
        <v>477</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10</vt:i4>
      </vt:variant>
    </vt:vector>
  </HeadingPairs>
  <TitlesOfParts>
    <vt:vector size="10" baseType="lpstr">
      <vt:lpstr>prihlasky</vt:lpstr>
      <vt:lpstr>castoři</vt:lpstr>
      <vt:lpstr>místa</vt:lpstr>
      <vt:lpstr>kraje</vt:lpstr>
      <vt:lpstr>věk</vt:lpstr>
      <vt:lpstr>družiny</vt:lpstr>
      <vt:lpstr>zkušenosti</vt:lpstr>
      <vt:lpstr>práce-studium</vt:lpstr>
      <vt:lpstr>očekávání a motivace</vt:lpstr>
      <vt:lpstr>základní cíle pro castory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Frantisek Sereda</dc:creator>
  <cp:lastModifiedBy>František Šereda</cp:lastModifiedBy>
  <dcterms:created xsi:type="dcterms:W3CDTF">2014-03-02T09:35:10Z</dcterms:created>
  <dcterms:modified xsi:type="dcterms:W3CDTF">2014-03-02T12:46:58Z</dcterms:modified>
</cp:coreProperties>
</file>